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7.xml" ContentType="application/vnd.openxmlformats-officedocument.drawing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+xml"/>
  <Override PartName="/xl/charts/chart32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3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3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0.xml" ContentType="application/vnd.openxmlformats-officedocument.drawing+xml"/>
  <Override PartName="/xl/charts/chart3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36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37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1.xml" ContentType="application/vnd.openxmlformats-officedocument.drawing+xml"/>
  <Override PartName="/xl/charts/chart38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3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4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425"/>
  <workbookPr/>
  <mc:AlternateContent xmlns:mc="http://schemas.openxmlformats.org/markup-compatibility/2006">
    <mc:Choice Requires="x15">
      <x15ac:absPath xmlns:x15ac="http://schemas.microsoft.com/office/spreadsheetml/2010/11/ac" url="C:\Users\tonyq\Desktop\PROYECTO ESTRATÓSFERA\SOS Chromotest\Yo\"/>
    </mc:Choice>
  </mc:AlternateContent>
  <xr:revisionPtr revIDLastSave="0" documentId="13_ncr:1_{3372103A-6550-451C-8744-CAFE3FFE2370}" xr6:coauthVersionLast="43" xr6:coauthVersionMax="43" xr10:uidLastSave="{00000000-0000-0000-0000-000000000000}"/>
  <bookViews>
    <workbookView xWindow="-120" yWindow="-120" windowWidth="20730" windowHeight="11160" tabRatio="540" xr2:uid="{00000000-000D-0000-FFFF-FFFF00000000}"/>
  </bookViews>
  <sheets>
    <sheet name="RUVB" sheetId="40" r:id="rId1"/>
    <sheet name="30-01-19" sheetId="34" r:id="rId2"/>
    <sheet name="07-02-19" sheetId="35" r:id="rId3"/>
    <sheet name="14-02-19" sheetId="36" r:id="rId4"/>
    <sheet name="20-02-19" sheetId="37" r:id="rId5"/>
    <sheet name="21-02-19" sheetId="38" r:id="rId6"/>
    <sheet name="27-02-19" sheetId="39" r:id="rId7"/>
    <sheet name="28-02-19" sheetId="41" r:id="rId8"/>
    <sheet name="26-04-19" sheetId="42" r:id="rId9"/>
    <sheet name="30-04-19" sheetId="43" r:id="rId10"/>
    <sheet name="07-05-19" sheetId="44" r:id="rId11"/>
  </sheets>
  <externalReferences>
    <externalReference r:id="rId12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Y38" i="40" l="1"/>
  <c r="CY46" i="40" s="1"/>
  <c r="CZ37" i="40"/>
  <c r="CZ45" i="40" s="1"/>
  <c r="DA36" i="40"/>
  <c r="DA44" i="40" s="1"/>
  <c r="CW36" i="40"/>
  <c r="CW44" i="40" s="1"/>
  <c r="CX35" i="40"/>
  <c r="CX39" i="40" s="1"/>
  <c r="DA26" i="40"/>
  <c r="CZ26" i="40"/>
  <c r="CY26" i="40"/>
  <c r="CX26" i="40"/>
  <c r="CW26" i="40"/>
  <c r="DA25" i="40"/>
  <c r="CZ25" i="40"/>
  <c r="CY25" i="40"/>
  <c r="CX25" i="40"/>
  <c r="CW25" i="40"/>
  <c r="DA24" i="40"/>
  <c r="CZ24" i="40"/>
  <c r="CY24" i="40"/>
  <c r="CX24" i="40"/>
  <c r="CX32" i="40" s="1"/>
  <c r="CW24" i="40"/>
  <c r="DA23" i="40"/>
  <c r="DA32" i="40" s="1"/>
  <c r="CZ23" i="40"/>
  <c r="CZ32" i="40" s="1"/>
  <c r="CY23" i="40"/>
  <c r="CY32" i="40" s="1"/>
  <c r="CX23" i="40"/>
  <c r="CX31" i="40" s="1"/>
  <c r="CW23" i="40"/>
  <c r="CW32" i="40" s="1"/>
  <c r="DA22" i="40"/>
  <c r="DA38" i="40" s="1"/>
  <c r="DA46" i="40" s="1"/>
  <c r="CZ22" i="40"/>
  <c r="CZ38" i="40" s="1"/>
  <c r="CZ46" i="40" s="1"/>
  <c r="CY22" i="40"/>
  <c r="CX22" i="40"/>
  <c r="CX38" i="40" s="1"/>
  <c r="CX46" i="40" s="1"/>
  <c r="CW22" i="40"/>
  <c r="CW38" i="40" s="1"/>
  <c r="CW46" i="40" s="1"/>
  <c r="DA21" i="40"/>
  <c r="DA37" i="40" s="1"/>
  <c r="DA45" i="40" s="1"/>
  <c r="CZ21" i="40"/>
  <c r="CY21" i="40"/>
  <c r="CY37" i="40" s="1"/>
  <c r="CY45" i="40" s="1"/>
  <c r="CX21" i="40"/>
  <c r="CX37" i="40" s="1"/>
  <c r="CX45" i="40" s="1"/>
  <c r="CW21" i="40"/>
  <c r="CW37" i="40" s="1"/>
  <c r="CW45" i="40" s="1"/>
  <c r="DA20" i="40"/>
  <c r="CZ20" i="40"/>
  <c r="CZ36" i="40" s="1"/>
  <c r="CZ44" i="40" s="1"/>
  <c r="CY20" i="40"/>
  <c r="CY36" i="40" s="1"/>
  <c r="CY44" i="40" s="1"/>
  <c r="CX20" i="40"/>
  <c r="CX36" i="40" s="1"/>
  <c r="CX44" i="40" s="1"/>
  <c r="CW20" i="40"/>
  <c r="DA19" i="40"/>
  <c r="DA35" i="40" s="1"/>
  <c r="CZ19" i="40"/>
  <c r="CZ35" i="40" s="1"/>
  <c r="CY19" i="40"/>
  <c r="CY27" i="40" s="1"/>
  <c r="CX19" i="40"/>
  <c r="CX27" i="40" s="1"/>
  <c r="CW19" i="40"/>
  <c r="CW35" i="40" s="1"/>
  <c r="DA18" i="40"/>
  <c r="CX18" i="40"/>
  <c r="CW18" i="40"/>
  <c r="DA17" i="40"/>
  <c r="CX17" i="40"/>
  <c r="CW17" i="40"/>
  <c r="DA16" i="40"/>
  <c r="CZ16" i="40"/>
  <c r="CZ18" i="40" s="1"/>
  <c r="CY16" i="40"/>
  <c r="CY17" i="40" s="1"/>
  <c r="CX16" i="40"/>
  <c r="CW16" i="40"/>
  <c r="DA15" i="40"/>
  <c r="CZ15" i="40"/>
  <c r="CY15" i="40"/>
  <c r="CX15" i="40"/>
  <c r="CW15" i="40"/>
  <c r="DA14" i="40"/>
  <c r="CX14" i="40"/>
  <c r="CW14" i="40"/>
  <c r="DA13" i="40"/>
  <c r="CX13" i="40"/>
  <c r="CW13" i="40"/>
  <c r="DA12" i="40"/>
  <c r="CZ12" i="40"/>
  <c r="CZ14" i="40" s="1"/>
  <c r="CY12" i="40"/>
  <c r="CY14" i="40" s="1"/>
  <c r="CX12" i="40"/>
  <c r="CW12" i="40"/>
  <c r="DA11" i="40"/>
  <c r="CZ11" i="40"/>
  <c r="CY11" i="40"/>
  <c r="CX11" i="40"/>
  <c r="CW11" i="40"/>
  <c r="CV2" i="40"/>
  <c r="CV43" i="40" s="1"/>
  <c r="B43" i="44"/>
  <c r="E38" i="44"/>
  <c r="F37" i="44"/>
  <c r="G36" i="44"/>
  <c r="C36" i="44"/>
  <c r="D35" i="44"/>
  <c r="B35" i="44"/>
  <c r="G26" i="44"/>
  <c r="F26" i="44"/>
  <c r="E26" i="44"/>
  <c r="D26" i="44"/>
  <c r="C26" i="44"/>
  <c r="G25" i="44"/>
  <c r="F25" i="44"/>
  <c r="E25" i="44"/>
  <c r="D25" i="44"/>
  <c r="C25" i="44"/>
  <c r="G24" i="44"/>
  <c r="F24" i="44"/>
  <c r="E24" i="44"/>
  <c r="D24" i="44"/>
  <c r="D32" i="44" s="1"/>
  <c r="C24" i="44"/>
  <c r="G23" i="44"/>
  <c r="G32" i="44" s="1"/>
  <c r="F23" i="44"/>
  <c r="F32" i="44" s="1"/>
  <c r="E23" i="44"/>
  <c r="E32" i="44" s="1"/>
  <c r="D23" i="44"/>
  <c r="D31" i="44" s="1"/>
  <c r="C23" i="44"/>
  <c r="C32" i="44" s="1"/>
  <c r="G22" i="44"/>
  <c r="G38" i="44" s="1"/>
  <c r="F22" i="44"/>
  <c r="F38" i="44" s="1"/>
  <c r="E22" i="44"/>
  <c r="D22" i="44"/>
  <c r="D38" i="44" s="1"/>
  <c r="C22" i="44"/>
  <c r="C38" i="44" s="1"/>
  <c r="G21" i="44"/>
  <c r="G37" i="44" s="1"/>
  <c r="F21" i="44"/>
  <c r="E21" i="44"/>
  <c r="E37" i="44" s="1"/>
  <c r="D21" i="44"/>
  <c r="D37" i="44" s="1"/>
  <c r="C21" i="44"/>
  <c r="C37" i="44" s="1"/>
  <c r="G20" i="44"/>
  <c r="F20" i="44"/>
  <c r="F36" i="44" s="1"/>
  <c r="E20" i="44"/>
  <c r="E36" i="44" s="1"/>
  <c r="D20" i="44"/>
  <c r="D36" i="44" s="1"/>
  <c r="C20" i="44"/>
  <c r="G19" i="44"/>
  <c r="G35" i="44" s="1"/>
  <c r="F19" i="44"/>
  <c r="F35" i="44" s="1"/>
  <c r="E19" i="44"/>
  <c r="E35" i="44" s="1"/>
  <c r="D19" i="44"/>
  <c r="D27" i="44" s="1"/>
  <c r="C19" i="44"/>
  <c r="C35" i="44" s="1"/>
  <c r="B19" i="44"/>
  <c r="G18" i="44"/>
  <c r="D18" i="44"/>
  <c r="C18" i="44"/>
  <c r="D17" i="44"/>
  <c r="G16" i="44"/>
  <c r="G17" i="44" s="1"/>
  <c r="F16" i="44"/>
  <c r="F18" i="44" s="1"/>
  <c r="E16" i="44"/>
  <c r="E18" i="44" s="1"/>
  <c r="D16" i="44"/>
  <c r="C16" i="44"/>
  <c r="C17" i="44" s="1"/>
  <c r="G15" i="44"/>
  <c r="F15" i="44"/>
  <c r="E15" i="44"/>
  <c r="D15" i="44"/>
  <c r="C15" i="44"/>
  <c r="G14" i="44"/>
  <c r="D14" i="44"/>
  <c r="C14" i="44"/>
  <c r="D13" i="44"/>
  <c r="G12" i="44"/>
  <c r="G13" i="44" s="1"/>
  <c r="F12" i="44"/>
  <c r="F14" i="44" s="1"/>
  <c r="E12" i="44"/>
  <c r="E14" i="44" s="1"/>
  <c r="D12" i="44"/>
  <c r="C12" i="44"/>
  <c r="C13" i="44" s="1"/>
  <c r="G11" i="44"/>
  <c r="F11" i="44"/>
  <c r="E11" i="44"/>
  <c r="D11" i="44"/>
  <c r="C11" i="44"/>
  <c r="CX34" i="40" l="1"/>
  <c r="CX33" i="40"/>
  <c r="CZ43" i="40"/>
  <c r="CZ40" i="40"/>
  <c r="CZ39" i="40"/>
  <c r="CZ33" i="40"/>
  <c r="CZ34" i="40"/>
  <c r="CY34" i="40"/>
  <c r="CY33" i="40"/>
  <c r="CW39" i="40"/>
  <c r="CW43" i="40"/>
  <c r="CW40" i="40"/>
  <c r="DA39" i="40"/>
  <c r="DA43" i="40"/>
  <c r="DA40" i="40"/>
  <c r="CW33" i="40"/>
  <c r="DA33" i="40"/>
  <c r="CX28" i="40"/>
  <c r="CY31" i="40"/>
  <c r="CY13" i="40"/>
  <c r="CV19" i="40"/>
  <c r="CZ27" i="40"/>
  <c r="CY28" i="40"/>
  <c r="CZ31" i="40"/>
  <c r="CY35" i="40"/>
  <c r="CX40" i="40"/>
  <c r="CX43" i="40"/>
  <c r="CZ13" i="40"/>
  <c r="CZ17" i="40"/>
  <c r="CY18" i="40"/>
  <c r="CW27" i="40"/>
  <c r="DA27" i="40"/>
  <c r="CZ28" i="40"/>
  <c r="CW31" i="40"/>
  <c r="CW34" i="40" s="1"/>
  <c r="DA31" i="40"/>
  <c r="DA34" i="40" s="1"/>
  <c r="CV35" i="40"/>
  <c r="CW28" i="40"/>
  <c r="DA28" i="40"/>
  <c r="F40" i="44"/>
  <c r="F39" i="44"/>
  <c r="E44" i="44"/>
  <c r="F33" i="44"/>
  <c r="C39" i="44"/>
  <c r="F43" i="44" s="1"/>
  <c r="C43" i="44"/>
  <c r="C40" i="44"/>
  <c r="G39" i="44"/>
  <c r="G43" i="44"/>
  <c r="G40" i="44"/>
  <c r="D46" i="44"/>
  <c r="C33" i="44"/>
  <c r="G33" i="44"/>
  <c r="F45" i="44"/>
  <c r="E39" i="44"/>
  <c r="E43" i="44"/>
  <c r="E40" i="44"/>
  <c r="C45" i="44"/>
  <c r="G45" i="44"/>
  <c r="E34" i="44"/>
  <c r="E33" i="44"/>
  <c r="D33" i="44"/>
  <c r="D34" i="44"/>
  <c r="E27" i="44"/>
  <c r="F27" i="44"/>
  <c r="F31" i="44"/>
  <c r="F34" i="44" s="1"/>
  <c r="D40" i="44"/>
  <c r="C27" i="44"/>
  <c r="G27" i="44"/>
  <c r="F28" i="44"/>
  <c r="C31" i="44"/>
  <c r="C34" i="44" s="1"/>
  <c r="G31" i="44"/>
  <c r="G34" i="44" s="1"/>
  <c r="D28" i="44"/>
  <c r="E31" i="44"/>
  <c r="D39" i="44"/>
  <c r="E13" i="44"/>
  <c r="E17" i="44"/>
  <c r="E28" i="44"/>
  <c r="F13" i="44"/>
  <c r="F17" i="44"/>
  <c r="C28" i="44"/>
  <c r="G28" i="44"/>
  <c r="CS26" i="40"/>
  <c r="CR26" i="40"/>
  <c r="CQ26" i="40"/>
  <c r="CP26" i="40"/>
  <c r="CO26" i="40"/>
  <c r="CS25" i="40"/>
  <c r="CR25" i="40"/>
  <c r="CQ25" i="40"/>
  <c r="CP25" i="40"/>
  <c r="CO25" i="40"/>
  <c r="CS24" i="40"/>
  <c r="CR24" i="40"/>
  <c r="CQ24" i="40"/>
  <c r="CP24" i="40"/>
  <c r="CO24" i="40"/>
  <c r="CS23" i="40"/>
  <c r="CR23" i="40"/>
  <c r="CQ23" i="40"/>
  <c r="CP23" i="40"/>
  <c r="CP31" i="40" s="1"/>
  <c r="CO23" i="40"/>
  <c r="CS22" i="40"/>
  <c r="CS38" i="40" s="1"/>
  <c r="CS46" i="40" s="1"/>
  <c r="CR22" i="40"/>
  <c r="CR38" i="40" s="1"/>
  <c r="CR46" i="40" s="1"/>
  <c r="CQ22" i="40"/>
  <c r="CQ38" i="40" s="1"/>
  <c r="CQ46" i="40" s="1"/>
  <c r="CP22" i="40"/>
  <c r="CP38" i="40" s="1"/>
  <c r="CP46" i="40" s="1"/>
  <c r="CO22" i="40"/>
  <c r="CO38" i="40" s="1"/>
  <c r="CO46" i="40" s="1"/>
  <c r="CS21" i="40"/>
  <c r="CS37" i="40" s="1"/>
  <c r="CS45" i="40" s="1"/>
  <c r="CR21" i="40"/>
  <c r="CR37" i="40" s="1"/>
  <c r="CR45" i="40" s="1"/>
  <c r="CQ21" i="40"/>
  <c r="CQ37" i="40" s="1"/>
  <c r="CQ45" i="40" s="1"/>
  <c r="CP21" i="40"/>
  <c r="CP37" i="40" s="1"/>
  <c r="CP45" i="40" s="1"/>
  <c r="CO21" i="40"/>
  <c r="CO37" i="40" s="1"/>
  <c r="CO45" i="40" s="1"/>
  <c r="CS20" i="40"/>
  <c r="CS36" i="40" s="1"/>
  <c r="CS44" i="40" s="1"/>
  <c r="CR20" i="40"/>
  <c r="CR36" i="40" s="1"/>
  <c r="CR44" i="40" s="1"/>
  <c r="CQ20" i="40"/>
  <c r="CQ36" i="40" s="1"/>
  <c r="CQ44" i="40" s="1"/>
  <c r="CP20" i="40"/>
  <c r="CP36" i="40" s="1"/>
  <c r="CP44" i="40" s="1"/>
  <c r="CO20" i="40"/>
  <c r="CO36" i="40" s="1"/>
  <c r="CO44" i="40" s="1"/>
  <c r="CS19" i="40"/>
  <c r="CS35" i="40" s="1"/>
  <c r="CR19" i="40"/>
  <c r="CR35" i="40" s="1"/>
  <c r="CQ19" i="40"/>
  <c r="CP19" i="40"/>
  <c r="CP27" i="40" s="1"/>
  <c r="CO19" i="40"/>
  <c r="CO35" i="40" s="1"/>
  <c r="CP18" i="40"/>
  <c r="CO18" i="40"/>
  <c r="CS16" i="40"/>
  <c r="CS17" i="40" s="1"/>
  <c r="CR16" i="40"/>
  <c r="CQ16" i="40"/>
  <c r="CQ18" i="40" s="1"/>
  <c r="CP16" i="40"/>
  <c r="CP17" i="40" s="1"/>
  <c r="CO16" i="40"/>
  <c r="CO17" i="40" s="1"/>
  <c r="CS15" i="40"/>
  <c r="CR15" i="40"/>
  <c r="CQ15" i="40"/>
  <c r="CP15" i="40"/>
  <c r="CO15" i="40"/>
  <c r="CS12" i="40"/>
  <c r="CS13" i="40" s="1"/>
  <c r="CR12" i="40"/>
  <c r="CQ12" i="40"/>
  <c r="CQ13" i="40" s="1"/>
  <c r="CP12" i="40"/>
  <c r="CP14" i="40" s="1"/>
  <c r="CO12" i="40"/>
  <c r="CO13" i="40" s="1"/>
  <c r="CS11" i="40"/>
  <c r="CR11" i="40"/>
  <c r="CQ11" i="40"/>
  <c r="CP11" i="40"/>
  <c r="CO11" i="40"/>
  <c r="CN2" i="40"/>
  <c r="CN43" i="40" s="1"/>
  <c r="CF2" i="40"/>
  <c r="B43" i="43"/>
  <c r="E38" i="43"/>
  <c r="F37" i="43"/>
  <c r="G36" i="43"/>
  <c r="C36" i="43"/>
  <c r="D35" i="43"/>
  <c r="B35" i="43"/>
  <c r="G29" i="43"/>
  <c r="D28" i="43"/>
  <c r="E27" i="43"/>
  <c r="G26" i="43"/>
  <c r="F26" i="43"/>
  <c r="E26" i="43"/>
  <c r="D26" i="43"/>
  <c r="C26" i="43"/>
  <c r="G25" i="43"/>
  <c r="F25" i="43"/>
  <c r="E25" i="43"/>
  <c r="D25" i="43"/>
  <c r="C25" i="43"/>
  <c r="G24" i="43"/>
  <c r="F24" i="43"/>
  <c r="E24" i="43"/>
  <c r="D24" i="43"/>
  <c r="D32" i="43" s="1"/>
  <c r="C24" i="43"/>
  <c r="G23" i="43"/>
  <c r="G32" i="43" s="1"/>
  <c r="F23" i="43"/>
  <c r="F32" i="43" s="1"/>
  <c r="E23" i="43"/>
  <c r="D23" i="43"/>
  <c r="D31" i="43" s="1"/>
  <c r="C23" i="43"/>
  <c r="C32" i="43" s="1"/>
  <c r="G22" i="43"/>
  <c r="G38" i="43" s="1"/>
  <c r="F22" i="43"/>
  <c r="F38" i="43" s="1"/>
  <c r="E22" i="43"/>
  <c r="D22" i="43"/>
  <c r="D38" i="43" s="1"/>
  <c r="C22" i="43"/>
  <c r="C38" i="43" s="1"/>
  <c r="G21" i="43"/>
  <c r="G37" i="43" s="1"/>
  <c r="F21" i="43"/>
  <c r="E21" i="43"/>
  <c r="E37" i="43" s="1"/>
  <c r="D21" i="43"/>
  <c r="D37" i="43" s="1"/>
  <c r="C21" i="43"/>
  <c r="C37" i="43" s="1"/>
  <c r="G20" i="43"/>
  <c r="G28" i="43" s="1"/>
  <c r="F20" i="43"/>
  <c r="F36" i="43" s="1"/>
  <c r="E20" i="43"/>
  <c r="E36" i="43" s="1"/>
  <c r="D20" i="43"/>
  <c r="D36" i="43" s="1"/>
  <c r="C20" i="43"/>
  <c r="C28" i="43" s="1"/>
  <c r="G19" i="43"/>
  <c r="G35" i="43" s="1"/>
  <c r="F19" i="43"/>
  <c r="F35" i="43" s="1"/>
  <c r="E19" i="43"/>
  <c r="D19" i="43"/>
  <c r="D27" i="43" s="1"/>
  <c r="C19" i="43"/>
  <c r="C35" i="43" s="1"/>
  <c r="B19" i="43"/>
  <c r="G18" i="43"/>
  <c r="D18" i="43"/>
  <c r="C18" i="43"/>
  <c r="G17" i="43"/>
  <c r="D17" i="43"/>
  <c r="C17" i="43"/>
  <c r="G16" i="43"/>
  <c r="F16" i="43"/>
  <c r="F18" i="43" s="1"/>
  <c r="E16" i="43"/>
  <c r="D16" i="43"/>
  <c r="C16" i="43"/>
  <c r="G15" i="43"/>
  <c r="F15" i="43"/>
  <c r="E15" i="43"/>
  <c r="D15" i="43"/>
  <c r="C15" i="43"/>
  <c r="G14" i="43"/>
  <c r="C14" i="43"/>
  <c r="G13" i="43"/>
  <c r="D13" i="43"/>
  <c r="C13" i="43"/>
  <c r="G12" i="43"/>
  <c r="F12" i="43"/>
  <c r="E12" i="43"/>
  <c r="D12" i="43"/>
  <c r="D14" i="43" s="1"/>
  <c r="C12" i="43"/>
  <c r="G11" i="43"/>
  <c r="F11" i="43"/>
  <c r="E11" i="43"/>
  <c r="D11" i="43"/>
  <c r="C11" i="43"/>
  <c r="CS18" i="40" l="1"/>
  <c r="CR31" i="40"/>
  <c r="CS14" i="40"/>
  <c r="CP13" i="40"/>
  <c r="CR18" i="40"/>
  <c r="CQ28" i="40"/>
  <c r="CQ31" i="40"/>
  <c r="CP32" i="40"/>
  <c r="CP34" i="40" s="1"/>
  <c r="CO14" i="40"/>
  <c r="CR14" i="40"/>
  <c r="CO32" i="40"/>
  <c r="CS32" i="40"/>
  <c r="CS33" i="40" s="1"/>
  <c r="CP35" i="40"/>
  <c r="CP43" i="40" s="1"/>
  <c r="DA30" i="40"/>
  <c r="DA29" i="40"/>
  <c r="CX30" i="40"/>
  <c r="CX29" i="40"/>
  <c r="CW30" i="40"/>
  <c r="CW29" i="40"/>
  <c r="CW48" i="40"/>
  <c r="CW47" i="40"/>
  <c r="CZ47" i="40"/>
  <c r="CZ48" i="40"/>
  <c r="DA48" i="40"/>
  <c r="DA47" i="40"/>
  <c r="CX42" i="40"/>
  <c r="CX41" i="40"/>
  <c r="CW42" i="40"/>
  <c r="CW41" i="40"/>
  <c r="CZ41" i="40"/>
  <c r="CZ42" i="40"/>
  <c r="CZ29" i="40"/>
  <c r="CZ30" i="40"/>
  <c r="CY43" i="40"/>
  <c r="CY40" i="40"/>
  <c r="CY39" i="40"/>
  <c r="DA42" i="40"/>
  <c r="DA41" i="40"/>
  <c r="CX48" i="40"/>
  <c r="CX47" i="40"/>
  <c r="CY30" i="40"/>
  <c r="CY29" i="40"/>
  <c r="C30" i="44"/>
  <c r="C29" i="44"/>
  <c r="D29" i="44"/>
  <c r="D30" i="44"/>
  <c r="G42" i="44"/>
  <c r="G41" i="44"/>
  <c r="C48" i="44"/>
  <c r="G46" i="44"/>
  <c r="D42" i="44"/>
  <c r="D41" i="44"/>
  <c r="C44" i="44"/>
  <c r="D44" i="44"/>
  <c r="E46" i="44"/>
  <c r="E48" i="44" s="1"/>
  <c r="E45" i="44"/>
  <c r="G44" i="44"/>
  <c r="G48" i="44" s="1"/>
  <c r="C46" i="44"/>
  <c r="C47" i="44" s="1"/>
  <c r="F42" i="44"/>
  <c r="F41" i="44"/>
  <c r="G30" i="44"/>
  <c r="G29" i="44"/>
  <c r="E30" i="44"/>
  <c r="E29" i="44"/>
  <c r="F29" i="44"/>
  <c r="F30" i="44"/>
  <c r="F46" i="44"/>
  <c r="E41" i="44"/>
  <c r="E42" i="44"/>
  <c r="D43" i="44"/>
  <c r="F44" i="44"/>
  <c r="F47" i="44" s="1"/>
  <c r="C41" i="44"/>
  <c r="C42" i="44"/>
  <c r="D45" i="44"/>
  <c r="CQ29" i="40"/>
  <c r="CP33" i="40"/>
  <c r="CR43" i="40"/>
  <c r="CR40" i="40"/>
  <c r="CR39" i="40"/>
  <c r="CO39" i="40"/>
  <c r="CO43" i="40"/>
  <c r="CO40" i="40"/>
  <c r="CS39" i="40"/>
  <c r="CS43" i="40"/>
  <c r="CS40" i="40"/>
  <c r="CO33" i="40"/>
  <c r="CS34" i="40"/>
  <c r="CP48" i="40"/>
  <c r="CP47" i="40"/>
  <c r="CQ27" i="40"/>
  <c r="CQ30" i="40" s="1"/>
  <c r="CP39" i="40"/>
  <c r="CQ17" i="40"/>
  <c r="CN19" i="40"/>
  <c r="CR27" i="40"/>
  <c r="CQ32" i="40"/>
  <c r="CQ35" i="40"/>
  <c r="CR13" i="40"/>
  <c r="CQ14" i="40"/>
  <c r="CR17" i="40"/>
  <c r="CO27" i="40"/>
  <c r="CS27" i="40"/>
  <c r="CR28" i="40"/>
  <c r="CO31" i="40"/>
  <c r="CS31" i="40"/>
  <c r="CR32" i="40"/>
  <c r="CN35" i="40"/>
  <c r="CP28" i="40"/>
  <c r="CP40" i="40"/>
  <c r="CO28" i="40"/>
  <c r="CS28" i="40"/>
  <c r="E14" i="43"/>
  <c r="E13" i="43"/>
  <c r="F43" i="43"/>
  <c r="F40" i="43"/>
  <c r="F39" i="43"/>
  <c r="D45" i="43"/>
  <c r="C46" i="43"/>
  <c r="F33" i="43"/>
  <c r="F34" i="43"/>
  <c r="G44" i="43"/>
  <c r="F14" i="43"/>
  <c r="C39" i="43"/>
  <c r="G46" i="43" s="1"/>
  <c r="C43" i="43"/>
  <c r="C40" i="43"/>
  <c r="G39" i="43"/>
  <c r="G40" i="43"/>
  <c r="F44" i="43"/>
  <c r="C34" i="43"/>
  <c r="C33" i="43"/>
  <c r="G33" i="43"/>
  <c r="F45" i="43"/>
  <c r="C30" i="43"/>
  <c r="D30" i="43"/>
  <c r="D29" i="43"/>
  <c r="D39" i="43"/>
  <c r="E18" i="43"/>
  <c r="E17" i="43"/>
  <c r="E35" i="43"/>
  <c r="E28" i="43"/>
  <c r="D44" i="43"/>
  <c r="C45" i="43"/>
  <c r="G45" i="43"/>
  <c r="E32" i="43"/>
  <c r="E31" i="43"/>
  <c r="D34" i="43"/>
  <c r="D33" i="43"/>
  <c r="C29" i="43"/>
  <c r="C44" i="43"/>
  <c r="F27" i="43"/>
  <c r="F31" i="43"/>
  <c r="D40" i="43"/>
  <c r="D43" i="43"/>
  <c r="F13" i="43"/>
  <c r="F17" i="43"/>
  <c r="C27" i="43"/>
  <c r="G27" i="43"/>
  <c r="G30" i="43" s="1"/>
  <c r="F28" i="43"/>
  <c r="C31" i="43"/>
  <c r="G31" i="43"/>
  <c r="G34" i="43" s="1"/>
  <c r="BX2" i="40"/>
  <c r="BP2" i="40"/>
  <c r="BH2" i="40"/>
  <c r="AZ2" i="40"/>
  <c r="AR2" i="40"/>
  <c r="AJ2" i="40"/>
  <c r="AB2" i="40"/>
  <c r="CF43" i="40"/>
  <c r="CF35" i="40"/>
  <c r="CK26" i="40"/>
  <c r="CJ26" i="40"/>
  <c r="CI26" i="40"/>
  <c r="CH26" i="40"/>
  <c r="CG26" i="40"/>
  <c r="CK25" i="40"/>
  <c r="CJ25" i="40"/>
  <c r="CI25" i="40"/>
  <c r="CH25" i="40"/>
  <c r="CG25" i="40"/>
  <c r="CK24" i="40"/>
  <c r="CJ24" i="40"/>
  <c r="CI24" i="40"/>
  <c r="CH24" i="40"/>
  <c r="CG24" i="40"/>
  <c r="CK23" i="40"/>
  <c r="CK32" i="40" s="1"/>
  <c r="CJ23" i="40"/>
  <c r="CI23" i="40"/>
  <c r="CH23" i="40"/>
  <c r="CG23" i="40"/>
  <c r="CG32" i="40" s="1"/>
  <c r="CK22" i="40"/>
  <c r="CK38" i="40" s="1"/>
  <c r="CK46" i="40" s="1"/>
  <c r="CJ22" i="40"/>
  <c r="CJ38" i="40" s="1"/>
  <c r="CJ46" i="40" s="1"/>
  <c r="CI22" i="40"/>
  <c r="CI38" i="40" s="1"/>
  <c r="CI46" i="40" s="1"/>
  <c r="CH22" i="40"/>
  <c r="CH38" i="40" s="1"/>
  <c r="CH46" i="40" s="1"/>
  <c r="CG22" i="40"/>
  <c r="CG38" i="40" s="1"/>
  <c r="CG46" i="40" s="1"/>
  <c r="CK21" i="40"/>
  <c r="CK37" i="40" s="1"/>
  <c r="CK45" i="40" s="1"/>
  <c r="CJ21" i="40"/>
  <c r="CJ37" i="40" s="1"/>
  <c r="CJ45" i="40" s="1"/>
  <c r="CI21" i="40"/>
  <c r="CI37" i="40" s="1"/>
  <c r="CI45" i="40" s="1"/>
  <c r="CH21" i="40"/>
  <c r="CH37" i="40" s="1"/>
  <c r="CH45" i="40" s="1"/>
  <c r="CG21" i="40"/>
  <c r="CG37" i="40" s="1"/>
  <c r="CG45" i="40" s="1"/>
  <c r="CK20" i="40"/>
  <c r="CK36" i="40" s="1"/>
  <c r="CK44" i="40" s="1"/>
  <c r="CJ20" i="40"/>
  <c r="CJ36" i="40" s="1"/>
  <c r="CJ44" i="40" s="1"/>
  <c r="CI20" i="40"/>
  <c r="CI36" i="40" s="1"/>
  <c r="CI44" i="40" s="1"/>
  <c r="CH20" i="40"/>
  <c r="CH36" i="40" s="1"/>
  <c r="CH44" i="40" s="1"/>
  <c r="CG20" i="40"/>
  <c r="CG36" i="40" s="1"/>
  <c r="CG44" i="40" s="1"/>
  <c r="CK19" i="40"/>
  <c r="CK35" i="40" s="1"/>
  <c r="CJ19" i="40"/>
  <c r="CJ35" i="40" s="1"/>
  <c r="CI19" i="40"/>
  <c r="CI35" i="40" s="1"/>
  <c r="CH19" i="40"/>
  <c r="CG19" i="40"/>
  <c r="CG35" i="40" s="1"/>
  <c r="CF19" i="40"/>
  <c r="CK16" i="40"/>
  <c r="CK17" i="40" s="1"/>
  <c r="CJ16" i="40"/>
  <c r="CI16" i="40"/>
  <c r="CI18" i="40" s="1"/>
  <c r="CH16" i="40"/>
  <c r="CG16" i="40"/>
  <c r="CG17" i="40" s="1"/>
  <c r="CK15" i="40"/>
  <c r="CJ15" i="40"/>
  <c r="CI15" i="40"/>
  <c r="CH15" i="40"/>
  <c r="CG15" i="40"/>
  <c r="CK12" i="40"/>
  <c r="CK13" i="40" s="1"/>
  <c r="CJ12" i="40"/>
  <c r="CI12" i="40"/>
  <c r="CH12" i="40"/>
  <c r="CG12" i="40"/>
  <c r="CG13" i="40" s="1"/>
  <c r="CK11" i="40"/>
  <c r="CJ11" i="40"/>
  <c r="CI11" i="40"/>
  <c r="CH11" i="40"/>
  <c r="CG11" i="40"/>
  <c r="B43" i="42"/>
  <c r="E38" i="42"/>
  <c r="F37" i="42"/>
  <c r="G36" i="42"/>
  <c r="C36" i="42"/>
  <c r="D35" i="42"/>
  <c r="B35" i="42"/>
  <c r="D28" i="42"/>
  <c r="E27" i="42"/>
  <c r="G26" i="42"/>
  <c r="F26" i="42"/>
  <c r="E26" i="42"/>
  <c r="D26" i="42"/>
  <c r="C26" i="42"/>
  <c r="G25" i="42"/>
  <c r="F25" i="42"/>
  <c r="E25" i="42"/>
  <c r="D25" i="42"/>
  <c r="C25" i="42"/>
  <c r="G24" i="42"/>
  <c r="F24" i="42"/>
  <c r="E24" i="42"/>
  <c r="D24" i="42"/>
  <c r="D32" i="42" s="1"/>
  <c r="C24" i="42"/>
  <c r="G23" i="42"/>
  <c r="G32" i="42" s="1"/>
  <c r="F23" i="42"/>
  <c r="E23" i="42"/>
  <c r="D23" i="42"/>
  <c r="D31" i="42" s="1"/>
  <c r="C23" i="42"/>
  <c r="C32" i="42" s="1"/>
  <c r="G22" i="42"/>
  <c r="G38" i="42" s="1"/>
  <c r="F22" i="42"/>
  <c r="F38" i="42" s="1"/>
  <c r="E22" i="42"/>
  <c r="D22" i="42"/>
  <c r="D38" i="42" s="1"/>
  <c r="C22" i="42"/>
  <c r="C38" i="42" s="1"/>
  <c r="G21" i="42"/>
  <c r="G37" i="42" s="1"/>
  <c r="F21" i="42"/>
  <c r="E21" i="42"/>
  <c r="E37" i="42" s="1"/>
  <c r="D21" i="42"/>
  <c r="D37" i="42" s="1"/>
  <c r="C21" i="42"/>
  <c r="C37" i="42" s="1"/>
  <c r="G20" i="42"/>
  <c r="F20" i="42"/>
  <c r="F36" i="42" s="1"/>
  <c r="E20" i="42"/>
  <c r="E36" i="42" s="1"/>
  <c r="D20" i="42"/>
  <c r="D36" i="42" s="1"/>
  <c r="C20" i="42"/>
  <c r="G19" i="42"/>
  <c r="G35" i="42" s="1"/>
  <c r="F19" i="42"/>
  <c r="E19" i="42"/>
  <c r="D19" i="42"/>
  <c r="D27" i="42" s="1"/>
  <c r="C19" i="42"/>
  <c r="C35" i="42" s="1"/>
  <c r="B19" i="42"/>
  <c r="G18" i="42"/>
  <c r="D18" i="42"/>
  <c r="C18" i="42"/>
  <c r="D17" i="42"/>
  <c r="G16" i="42"/>
  <c r="G17" i="42" s="1"/>
  <c r="F16" i="42"/>
  <c r="E16" i="42"/>
  <c r="D16" i="42"/>
  <c r="C16" i="42"/>
  <c r="C17" i="42" s="1"/>
  <c r="G15" i="42"/>
  <c r="F15" i="42"/>
  <c r="E15" i="42"/>
  <c r="D15" i="42"/>
  <c r="C15" i="42"/>
  <c r="G14" i="42"/>
  <c r="D14" i="42"/>
  <c r="C14" i="42"/>
  <c r="D13" i="42"/>
  <c r="G12" i="42"/>
  <c r="G13" i="42" s="1"/>
  <c r="F12" i="42"/>
  <c r="E12" i="42"/>
  <c r="D12" i="42"/>
  <c r="C12" i="42"/>
  <c r="C13" i="42" s="1"/>
  <c r="G11" i="42"/>
  <c r="F11" i="42"/>
  <c r="E11" i="42"/>
  <c r="D11" i="42"/>
  <c r="C11" i="42"/>
  <c r="CO34" i="40" l="1"/>
  <c r="DA50" i="40"/>
  <c r="DA49" i="40"/>
  <c r="CX49" i="40"/>
  <c r="CX50" i="40"/>
  <c r="CY41" i="40"/>
  <c r="CY42" i="40"/>
  <c r="CZ50" i="40"/>
  <c r="CZ49" i="40"/>
  <c r="CW50" i="40"/>
  <c r="CW49" i="40"/>
  <c r="CY48" i="40"/>
  <c r="CY47" i="40"/>
  <c r="G49" i="44"/>
  <c r="E49" i="44"/>
  <c r="C50" i="44"/>
  <c r="C49" i="44"/>
  <c r="E47" i="44"/>
  <c r="E50" i="44" s="1"/>
  <c r="D47" i="44"/>
  <c r="D48" i="44"/>
  <c r="G47" i="44"/>
  <c r="G50" i="44" s="1"/>
  <c r="F48" i="44"/>
  <c r="CJ18" i="40"/>
  <c r="CI32" i="40"/>
  <c r="CH14" i="40"/>
  <c r="CH27" i="40"/>
  <c r="CH31" i="40"/>
  <c r="CI14" i="40"/>
  <c r="CJ14" i="40"/>
  <c r="CH18" i="40"/>
  <c r="CJ32" i="40"/>
  <c r="CJ33" i="40" s="1"/>
  <c r="CO30" i="40"/>
  <c r="CO29" i="40"/>
  <c r="CR33" i="40"/>
  <c r="CR34" i="40"/>
  <c r="CS29" i="40"/>
  <c r="CS30" i="40"/>
  <c r="CP42" i="40"/>
  <c r="CP41" i="40"/>
  <c r="CQ43" i="40"/>
  <c r="CQ40" i="40"/>
  <c r="CQ39" i="40"/>
  <c r="CP49" i="40"/>
  <c r="CP50" i="40"/>
  <c r="CO42" i="40"/>
  <c r="CO41" i="40"/>
  <c r="CR41" i="40"/>
  <c r="CR42" i="40"/>
  <c r="CR29" i="40"/>
  <c r="CR30" i="40"/>
  <c r="CS48" i="40"/>
  <c r="CS47" i="40"/>
  <c r="CP30" i="40"/>
  <c r="CP29" i="40"/>
  <c r="CQ34" i="40"/>
  <c r="CQ33" i="40"/>
  <c r="CS41" i="40"/>
  <c r="CS42" i="40"/>
  <c r="CO48" i="40"/>
  <c r="CO47" i="40"/>
  <c r="CR47" i="40"/>
  <c r="CR48" i="40"/>
  <c r="F29" i="43"/>
  <c r="F30" i="43"/>
  <c r="D47" i="43"/>
  <c r="G42" i="43"/>
  <c r="G41" i="43"/>
  <c r="C48" i="43"/>
  <c r="C47" i="43"/>
  <c r="F48" i="43"/>
  <c r="D42" i="43"/>
  <c r="D41" i="43"/>
  <c r="E44" i="43"/>
  <c r="E43" i="43"/>
  <c r="E40" i="43"/>
  <c r="E39" i="43"/>
  <c r="C42" i="43"/>
  <c r="C41" i="43"/>
  <c r="F42" i="43"/>
  <c r="F41" i="43"/>
  <c r="E34" i="43"/>
  <c r="E33" i="43"/>
  <c r="D46" i="43"/>
  <c r="D48" i="43" s="1"/>
  <c r="G43" i="43"/>
  <c r="F46" i="43"/>
  <c r="F47" i="43" s="1"/>
  <c r="E30" i="43"/>
  <c r="E29" i="43"/>
  <c r="E46" i="43"/>
  <c r="E45" i="43"/>
  <c r="CJ43" i="40"/>
  <c r="CJ40" i="40"/>
  <c r="CJ39" i="40"/>
  <c r="CI33" i="40"/>
  <c r="CG39" i="40"/>
  <c r="CG43" i="40"/>
  <c r="CG40" i="40"/>
  <c r="CK39" i="40"/>
  <c r="CK43" i="40"/>
  <c r="CK40" i="40"/>
  <c r="CG33" i="40"/>
  <c r="CK34" i="40"/>
  <c r="CK33" i="40"/>
  <c r="CI43" i="40"/>
  <c r="CI40" i="40"/>
  <c r="CI39" i="40"/>
  <c r="CH13" i="40"/>
  <c r="CG14" i="40"/>
  <c r="CK14" i="40"/>
  <c r="CH17" i="40"/>
  <c r="CG18" i="40"/>
  <c r="CK18" i="40"/>
  <c r="CI27" i="40"/>
  <c r="CH28" i="40"/>
  <c r="CI31" i="40"/>
  <c r="CI34" i="40" s="1"/>
  <c r="CH32" i="40"/>
  <c r="CH35" i="40"/>
  <c r="CI13" i="40"/>
  <c r="CI17" i="40"/>
  <c r="CJ27" i="40"/>
  <c r="CI28" i="40"/>
  <c r="CJ31" i="40"/>
  <c r="CJ34" i="40" s="1"/>
  <c r="CJ13" i="40"/>
  <c r="CJ17" i="40"/>
  <c r="CG27" i="40"/>
  <c r="CK27" i="40"/>
  <c r="CJ28" i="40"/>
  <c r="CG31" i="40"/>
  <c r="CG34" i="40" s="1"/>
  <c r="CK31" i="40"/>
  <c r="CG28" i="40"/>
  <c r="CK28" i="40"/>
  <c r="E18" i="42"/>
  <c r="E17" i="42"/>
  <c r="C39" i="42"/>
  <c r="F44" i="42" s="1"/>
  <c r="C43" i="42"/>
  <c r="C40" i="42"/>
  <c r="D46" i="42"/>
  <c r="G34" i="42"/>
  <c r="G33" i="42"/>
  <c r="E14" i="42"/>
  <c r="E13" i="42"/>
  <c r="E35" i="42"/>
  <c r="E28" i="42"/>
  <c r="F46" i="42"/>
  <c r="D34" i="42"/>
  <c r="D33" i="42"/>
  <c r="E46" i="42"/>
  <c r="G39" i="42"/>
  <c r="G43" i="42"/>
  <c r="G40" i="42"/>
  <c r="E45" i="42"/>
  <c r="C34" i="42"/>
  <c r="C33" i="42"/>
  <c r="F18" i="42"/>
  <c r="D30" i="42"/>
  <c r="D29" i="42"/>
  <c r="F45" i="42"/>
  <c r="D44" i="42"/>
  <c r="G45" i="42"/>
  <c r="E32" i="42"/>
  <c r="E31" i="42"/>
  <c r="F14" i="42"/>
  <c r="F28" i="42"/>
  <c r="E44" i="42"/>
  <c r="D45" i="42"/>
  <c r="C46" i="42"/>
  <c r="G46" i="42"/>
  <c r="F31" i="42"/>
  <c r="C44" i="42"/>
  <c r="D39" i="42"/>
  <c r="G27" i="42"/>
  <c r="C31" i="42"/>
  <c r="F32" i="42"/>
  <c r="F35" i="42"/>
  <c r="F27" i="42"/>
  <c r="D40" i="42"/>
  <c r="F13" i="42"/>
  <c r="F17" i="42"/>
  <c r="C27" i="42"/>
  <c r="G31" i="42"/>
  <c r="C28" i="42"/>
  <c r="G28" i="42"/>
  <c r="BX43" i="40"/>
  <c r="BX35" i="40"/>
  <c r="CC26" i="40"/>
  <c r="CB26" i="40"/>
  <c r="CA26" i="40"/>
  <c r="BZ26" i="40"/>
  <c r="BY26" i="40"/>
  <c r="CC25" i="40"/>
  <c r="CB25" i="40"/>
  <c r="CA25" i="40"/>
  <c r="BZ25" i="40"/>
  <c r="BY25" i="40"/>
  <c r="CC24" i="40"/>
  <c r="CB24" i="40"/>
  <c r="CA24" i="40"/>
  <c r="BZ24" i="40"/>
  <c r="BY24" i="40"/>
  <c r="CC23" i="40"/>
  <c r="CB23" i="40"/>
  <c r="CA23" i="40"/>
  <c r="BZ23" i="40"/>
  <c r="BY23" i="40"/>
  <c r="CC22" i="40"/>
  <c r="CC38" i="40" s="1"/>
  <c r="CB22" i="40"/>
  <c r="CB38" i="40" s="1"/>
  <c r="CA22" i="40"/>
  <c r="CA38" i="40" s="1"/>
  <c r="BZ22" i="40"/>
  <c r="BZ38" i="40" s="1"/>
  <c r="BY22" i="40"/>
  <c r="BY38" i="40" s="1"/>
  <c r="CC21" i="40"/>
  <c r="CC37" i="40" s="1"/>
  <c r="CB21" i="40"/>
  <c r="CB37" i="40" s="1"/>
  <c r="CA21" i="40"/>
  <c r="CA37" i="40" s="1"/>
  <c r="BZ21" i="40"/>
  <c r="BZ37" i="40" s="1"/>
  <c r="BY21" i="40"/>
  <c r="BY37" i="40" s="1"/>
  <c r="CC20" i="40"/>
  <c r="CC36" i="40" s="1"/>
  <c r="CB20" i="40"/>
  <c r="CB36" i="40" s="1"/>
  <c r="CA20" i="40"/>
  <c r="CA36" i="40" s="1"/>
  <c r="BZ20" i="40"/>
  <c r="BZ36" i="40" s="1"/>
  <c r="BY20" i="40"/>
  <c r="BY36" i="40" s="1"/>
  <c r="CC19" i="40"/>
  <c r="CC35" i="40" s="1"/>
  <c r="CB19" i="40"/>
  <c r="CB35" i="40" s="1"/>
  <c r="CA19" i="40"/>
  <c r="BZ19" i="40"/>
  <c r="BY19" i="40"/>
  <c r="BY35" i="40" s="1"/>
  <c r="BX19" i="40"/>
  <c r="CC16" i="40"/>
  <c r="CC17" i="40" s="1"/>
  <c r="CB16" i="40"/>
  <c r="CB17" i="40" s="1"/>
  <c r="CA16" i="40"/>
  <c r="CA18" i="40" s="1"/>
  <c r="BZ16" i="40"/>
  <c r="BY16" i="40"/>
  <c r="BY17" i="40" s="1"/>
  <c r="CC15" i="40"/>
  <c r="CB15" i="40"/>
  <c r="CA15" i="40"/>
  <c r="BZ15" i="40"/>
  <c r="BY15" i="40"/>
  <c r="CC12" i="40"/>
  <c r="CC13" i="40" s="1"/>
  <c r="CB12" i="40"/>
  <c r="CB13" i="40" s="1"/>
  <c r="CA12" i="40"/>
  <c r="BZ12" i="40"/>
  <c r="BY12" i="40"/>
  <c r="BY13" i="40" s="1"/>
  <c r="CC11" i="40"/>
  <c r="CB11" i="40"/>
  <c r="CA11" i="40"/>
  <c r="BZ11" i="40"/>
  <c r="BY11" i="40"/>
  <c r="BP43" i="40"/>
  <c r="BT37" i="40"/>
  <c r="BU36" i="40"/>
  <c r="BP35" i="40"/>
  <c r="BU26" i="40"/>
  <c r="BT26" i="40"/>
  <c r="BS26" i="40"/>
  <c r="BR26" i="40"/>
  <c r="BQ26" i="40"/>
  <c r="BU25" i="40"/>
  <c r="BT25" i="40"/>
  <c r="BS25" i="40"/>
  <c r="BR25" i="40"/>
  <c r="BQ25" i="40"/>
  <c r="BU24" i="40"/>
  <c r="BT24" i="40"/>
  <c r="BS24" i="40"/>
  <c r="BR24" i="40"/>
  <c r="BQ24" i="40"/>
  <c r="BU23" i="40"/>
  <c r="BU32" i="40" s="1"/>
  <c r="BT23" i="40"/>
  <c r="BS23" i="40"/>
  <c r="BR23" i="40"/>
  <c r="BQ23" i="40"/>
  <c r="BQ32" i="40" s="1"/>
  <c r="BU22" i="40"/>
  <c r="BU38" i="40" s="1"/>
  <c r="BT22" i="40"/>
  <c r="BT38" i="40" s="1"/>
  <c r="BS22" i="40"/>
  <c r="BS38" i="40" s="1"/>
  <c r="BR22" i="40"/>
  <c r="BR38" i="40" s="1"/>
  <c r="BQ22" i="40"/>
  <c r="BQ38" i="40" s="1"/>
  <c r="BU21" i="40"/>
  <c r="BU37" i="40" s="1"/>
  <c r="BT21" i="40"/>
  <c r="BS21" i="40"/>
  <c r="BS37" i="40" s="1"/>
  <c r="BR21" i="40"/>
  <c r="BR37" i="40" s="1"/>
  <c r="BQ21" i="40"/>
  <c r="BQ37" i="40" s="1"/>
  <c r="BU20" i="40"/>
  <c r="BT20" i="40"/>
  <c r="BT36" i="40" s="1"/>
  <c r="BS20" i="40"/>
  <c r="BS36" i="40" s="1"/>
  <c r="BR20" i="40"/>
  <c r="BR36" i="40" s="1"/>
  <c r="BQ20" i="40"/>
  <c r="BQ36" i="40" s="1"/>
  <c r="BU19" i="40"/>
  <c r="BU35" i="40" s="1"/>
  <c r="BT19" i="40"/>
  <c r="BS19" i="40"/>
  <c r="BS35" i="40" s="1"/>
  <c r="BR19" i="40"/>
  <c r="BQ19" i="40"/>
  <c r="BQ35" i="40" s="1"/>
  <c r="BP19" i="40"/>
  <c r="BQ18" i="40"/>
  <c r="BU16" i="40"/>
  <c r="BU17" i="40" s="1"/>
  <c r="BT16" i="40"/>
  <c r="BS16" i="40"/>
  <c r="BS17" i="40" s="1"/>
  <c r="BR16" i="40"/>
  <c r="BR17" i="40" s="1"/>
  <c r="BQ16" i="40"/>
  <c r="BQ17" i="40" s="1"/>
  <c r="BU15" i="40"/>
  <c r="BT15" i="40"/>
  <c r="BS15" i="40"/>
  <c r="BR15" i="40"/>
  <c r="BQ15" i="40"/>
  <c r="BU12" i="40"/>
  <c r="BU13" i="40" s="1"/>
  <c r="BT12" i="40"/>
  <c r="BT14" i="40" s="1"/>
  <c r="BS12" i="40"/>
  <c r="BS14" i="40" s="1"/>
  <c r="BR12" i="40"/>
  <c r="BR13" i="40" s="1"/>
  <c r="BQ12" i="40"/>
  <c r="BQ13" i="40" s="1"/>
  <c r="BU11" i="40"/>
  <c r="BT11" i="40"/>
  <c r="BS11" i="40"/>
  <c r="BR11" i="40"/>
  <c r="BR14" i="40" s="1"/>
  <c r="BQ11" i="40"/>
  <c r="BH43" i="40"/>
  <c r="BH35" i="40"/>
  <c r="BM26" i="40"/>
  <c r="BL26" i="40"/>
  <c r="BK26" i="40"/>
  <c r="BJ26" i="40"/>
  <c r="BI26" i="40"/>
  <c r="BM25" i="40"/>
  <c r="BL25" i="40"/>
  <c r="BK25" i="40"/>
  <c r="BJ25" i="40"/>
  <c r="BI25" i="40"/>
  <c r="BM24" i="40"/>
  <c r="BL24" i="40"/>
  <c r="BK24" i="40"/>
  <c r="BJ24" i="40"/>
  <c r="BI24" i="40"/>
  <c r="BM23" i="40"/>
  <c r="BM32" i="40" s="1"/>
  <c r="BL23" i="40"/>
  <c r="BK23" i="40"/>
  <c r="BJ23" i="40"/>
  <c r="BI23" i="40"/>
  <c r="BI32" i="40" s="1"/>
  <c r="BM22" i="40"/>
  <c r="BM38" i="40" s="1"/>
  <c r="BL22" i="40"/>
  <c r="BL38" i="40" s="1"/>
  <c r="BK22" i="40"/>
  <c r="BK38" i="40" s="1"/>
  <c r="BJ22" i="40"/>
  <c r="BJ38" i="40" s="1"/>
  <c r="BI22" i="40"/>
  <c r="BI38" i="40" s="1"/>
  <c r="BM21" i="40"/>
  <c r="BM37" i="40" s="1"/>
  <c r="BL21" i="40"/>
  <c r="BL37" i="40" s="1"/>
  <c r="BK21" i="40"/>
  <c r="BK37" i="40" s="1"/>
  <c r="BJ21" i="40"/>
  <c r="BJ37" i="40" s="1"/>
  <c r="BI21" i="40"/>
  <c r="BI37" i="40" s="1"/>
  <c r="BM20" i="40"/>
  <c r="BM36" i="40" s="1"/>
  <c r="BL20" i="40"/>
  <c r="BL36" i="40" s="1"/>
  <c r="BK20" i="40"/>
  <c r="BK36" i="40" s="1"/>
  <c r="BJ20" i="40"/>
  <c r="BJ36" i="40" s="1"/>
  <c r="BI20" i="40"/>
  <c r="BI36" i="40" s="1"/>
  <c r="BM19" i="40"/>
  <c r="BM35" i="40" s="1"/>
  <c r="BL19" i="40"/>
  <c r="BK19" i="40"/>
  <c r="BJ19" i="40"/>
  <c r="BI19" i="40"/>
  <c r="BI35" i="40" s="1"/>
  <c r="BH19" i="40"/>
  <c r="BM16" i="40"/>
  <c r="BM17" i="40" s="1"/>
  <c r="BL16" i="40"/>
  <c r="BK16" i="40"/>
  <c r="BK17" i="40" s="1"/>
  <c r="BJ16" i="40"/>
  <c r="BJ17" i="40" s="1"/>
  <c r="BI16" i="40"/>
  <c r="BI17" i="40" s="1"/>
  <c r="BM15" i="40"/>
  <c r="BL15" i="40"/>
  <c r="BK15" i="40"/>
  <c r="BJ15" i="40"/>
  <c r="BI15" i="40"/>
  <c r="BM12" i="40"/>
  <c r="BM13" i="40" s="1"/>
  <c r="BL12" i="40"/>
  <c r="BK12" i="40"/>
  <c r="BJ12" i="40"/>
  <c r="BJ14" i="40" s="1"/>
  <c r="BI12" i="40"/>
  <c r="BI13" i="40" s="1"/>
  <c r="BM11" i="40"/>
  <c r="BL11" i="40"/>
  <c r="BK11" i="40"/>
  <c r="BJ11" i="40"/>
  <c r="BI11" i="40"/>
  <c r="AZ43" i="40"/>
  <c r="AZ35" i="40"/>
  <c r="BE26" i="40"/>
  <c r="BD26" i="40"/>
  <c r="BC26" i="40"/>
  <c r="BB26" i="40"/>
  <c r="BA26" i="40"/>
  <c r="BE25" i="40"/>
  <c r="BD25" i="40"/>
  <c r="BC25" i="40"/>
  <c r="BB25" i="40"/>
  <c r="BA25" i="40"/>
  <c r="BE24" i="40"/>
  <c r="BD24" i="40"/>
  <c r="BC24" i="40"/>
  <c r="BB24" i="40"/>
  <c r="BB32" i="40" s="1"/>
  <c r="BA24" i="40"/>
  <c r="BE23" i="40"/>
  <c r="BD23" i="40"/>
  <c r="BC23" i="40"/>
  <c r="BC31" i="40" s="1"/>
  <c r="BB23" i="40"/>
  <c r="BA23" i="40"/>
  <c r="BE22" i="40"/>
  <c r="BE38" i="40" s="1"/>
  <c r="BD22" i="40"/>
  <c r="BD38" i="40" s="1"/>
  <c r="BC22" i="40"/>
  <c r="BC38" i="40" s="1"/>
  <c r="BB22" i="40"/>
  <c r="BB38" i="40" s="1"/>
  <c r="BA22" i="40"/>
  <c r="BA38" i="40" s="1"/>
  <c r="BE21" i="40"/>
  <c r="BE37" i="40" s="1"/>
  <c r="BD21" i="40"/>
  <c r="BD37" i="40" s="1"/>
  <c r="BC21" i="40"/>
  <c r="BC37" i="40" s="1"/>
  <c r="BB21" i="40"/>
  <c r="BB37" i="40" s="1"/>
  <c r="BA21" i="40"/>
  <c r="BA37" i="40" s="1"/>
  <c r="BE20" i="40"/>
  <c r="BE36" i="40" s="1"/>
  <c r="BD20" i="40"/>
  <c r="BD36" i="40" s="1"/>
  <c r="BC20" i="40"/>
  <c r="BC36" i="40" s="1"/>
  <c r="BB20" i="40"/>
  <c r="BA20" i="40"/>
  <c r="BA36" i="40" s="1"/>
  <c r="BE19" i="40"/>
  <c r="BE35" i="40" s="1"/>
  <c r="BD19" i="40"/>
  <c r="BD35" i="40" s="1"/>
  <c r="BC19" i="40"/>
  <c r="BB19" i="40"/>
  <c r="BA19" i="40"/>
  <c r="BA35" i="40" s="1"/>
  <c r="AZ19" i="40"/>
  <c r="BE16" i="40"/>
  <c r="BE17" i="40" s="1"/>
  <c r="BD16" i="40"/>
  <c r="BD18" i="40" s="1"/>
  <c r="BC16" i="40"/>
  <c r="BC18" i="40" s="1"/>
  <c r="BB16" i="40"/>
  <c r="BA16" i="40"/>
  <c r="BA17" i="40" s="1"/>
  <c r="BE15" i="40"/>
  <c r="BE18" i="40" s="1"/>
  <c r="BD15" i="40"/>
  <c r="BC15" i="40"/>
  <c r="BB15" i="40"/>
  <c r="BA15" i="40"/>
  <c r="BA18" i="40" s="1"/>
  <c r="BE12" i="40"/>
  <c r="BE13" i="40" s="1"/>
  <c r="BD12" i="40"/>
  <c r="BC12" i="40"/>
  <c r="BC14" i="40" s="1"/>
  <c r="BB12" i="40"/>
  <c r="BA12" i="40"/>
  <c r="BA13" i="40" s="1"/>
  <c r="BE11" i="40"/>
  <c r="BD11" i="40"/>
  <c r="BC11" i="40"/>
  <c r="BB11" i="40"/>
  <c r="BA11" i="40"/>
  <c r="BA14" i="40" s="1"/>
  <c r="AR43" i="40"/>
  <c r="AR35" i="40"/>
  <c r="AW26" i="40"/>
  <c r="AV26" i="40"/>
  <c r="AU26" i="40"/>
  <c r="AT26" i="40"/>
  <c r="AS26" i="40"/>
  <c r="AW25" i="40"/>
  <c r="AV25" i="40"/>
  <c r="AU25" i="40"/>
  <c r="AT25" i="40"/>
  <c r="AS25" i="40"/>
  <c r="AW24" i="40"/>
  <c r="AV24" i="40"/>
  <c r="AU24" i="40"/>
  <c r="AT24" i="40"/>
  <c r="AT32" i="40" s="1"/>
  <c r="AS24" i="40"/>
  <c r="AW23" i="40"/>
  <c r="AV23" i="40"/>
  <c r="AU23" i="40"/>
  <c r="AU32" i="40" s="1"/>
  <c r="AT23" i="40"/>
  <c r="AS23" i="40"/>
  <c r="AW22" i="40"/>
  <c r="AW38" i="40" s="1"/>
  <c r="AV22" i="40"/>
  <c r="AV38" i="40" s="1"/>
  <c r="AU22" i="40"/>
  <c r="AU38" i="40" s="1"/>
  <c r="AT22" i="40"/>
  <c r="AT38" i="40" s="1"/>
  <c r="AS22" i="40"/>
  <c r="AS38" i="40" s="1"/>
  <c r="AW21" i="40"/>
  <c r="AW37" i="40" s="1"/>
  <c r="AV21" i="40"/>
  <c r="AV37" i="40" s="1"/>
  <c r="AU21" i="40"/>
  <c r="AU37" i="40" s="1"/>
  <c r="AT21" i="40"/>
  <c r="AT37" i="40" s="1"/>
  <c r="AS21" i="40"/>
  <c r="AS37" i="40" s="1"/>
  <c r="AW20" i="40"/>
  <c r="AW36" i="40" s="1"/>
  <c r="AV20" i="40"/>
  <c r="AV36" i="40" s="1"/>
  <c r="AU20" i="40"/>
  <c r="AU36" i="40" s="1"/>
  <c r="AT20" i="40"/>
  <c r="AT36" i="40" s="1"/>
  <c r="AS20" i="40"/>
  <c r="AS36" i="40" s="1"/>
  <c r="AW19" i="40"/>
  <c r="AW35" i="40" s="1"/>
  <c r="AV19" i="40"/>
  <c r="AV35" i="40" s="1"/>
  <c r="AU19" i="40"/>
  <c r="AU35" i="40" s="1"/>
  <c r="AT19" i="40"/>
  <c r="AS19" i="40"/>
  <c r="AS35" i="40" s="1"/>
  <c r="AR19" i="40"/>
  <c r="AW16" i="40"/>
  <c r="AW17" i="40" s="1"/>
  <c r="AV16" i="40"/>
  <c r="AU16" i="40"/>
  <c r="AT16" i="40"/>
  <c r="AS16" i="40"/>
  <c r="AS17" i="40" s="1"/>
  <c r="AW15" i="40"/>
  <c r="AV15" i="40"/>
  <c r="AU15" i="40"/>
  <c r="AT15" i="40"/>
  <c r="AS15" i="40"/>
  <c r="AW12" i="40"/>
  <c r="AW13" i="40" s="1"/>
  <c r="AV12" i="40"/>
  <c r="AU12" i="40"/>
  <c r="AU13" i="40" s="1"/>
  <c r="AT12" i="40"/>
  <c r="AT13" i="40" s="1"/>
  <c r="AS12" i="40"/>
  <c r="AS13" i="40" s="1"/>
  <c r="AW11" i="40"/>
  <c r="AV11" i="40"/>
  <c r="AU11" i="40"/>
  <c r="AT11" i="40"/>
  <c r="AS11" i="40"/>
  <c r="AJ43" i="40"/>
  <c r="AJ35" i="40"/>
  <c r="AO26" i="40"/>
  <c r="AN26" i="40"/>
  <c r="AM26" i="40"/>
  <c r="AL26" i="40"/>
  <c r="AK26" i="40"/>
  <c r="AO25" i="40"/>
  <c r="AN25" i="40"/>
  <c r="AM25" i="40"/>
  <c r="AL25" i="40"/>
  <c r="AK25" i="40"/>
  <c r="AO24" i="40"/>
  <c r="AN24" i="40"/>
  <c r="AM24" i="40"/>
  <c r="AL24" i="40"/>
  <c r="AK24" i="40"/>
  <c r="AO23" i="40"/>
  <c r="AN23" i="40"/>
  <c r="AM23" i="40"/>
  <c r="AL23" i="40"/>
  <c r="AK23" i="40"/>
  <c r="AO22" i="40"/>
  <c r="AO38" i="40" s="1"/>
  <c r="AN22" i="40"/>
  <c r="AN38" i="40" s="1"/>
  <c r="AM22" i="40"/>
  <c r="AM38" i="40" s="1"/>
  <c r="AL22" i="40"/>
  <c r="AL38" i="40" s="1"/>
  <c r="AK22" i="40"/>
  <c r="AK38" i="40" s="1"/>
  <c r="AO21" i="40"/>
  <c r="AO37" i="40" s="1"/>
  <c r="AN21" i="40"/>
  <c r="AN37" i="40" s="1"/>
  <c r="AM21" i="40"/>
  <c r="AM37" i="40" s="1"/>
  <c r="AL21" i="40"/>
  <c r="AL37" i="40" s="1"/>
  <c r="AK21" i="40"/>
  <c r="AK37" i="40" s="1"/>
  <c r="AO20" i="40"/>
  <c r="AO36" i="40" s="1"/>
  <c r="AN20" i="40"/>
  <c r="AN36" i="40" s="1"/>
  <c r="AM20" i="40"/>
  <c r="AM36" i="40" s="1"/>
  <c r="AL20" i="40"/>
  <c r="AL36" i="40" s="1"/>
  <c r="AK20" i="40"/>
  <c r="AK36" i="40" s="1"/>
  <c r="AO19" i="40"/>
  <c r="AO35" i="40" s="1"/>
  <c r="AN19" i="40"/>
  <c r="AM19" i="40"/>
  <c r="AM35" i="40" s="1"/>
  <c r="AL19" i="40"/>
  <c r="AL35" i="40" s="1"/>
  <c r="AK19" i="40"/>
  <c r="AK35" i="40" s="1"/>
  <c r="AJ19" i="40"/>
  <c r="AO16" i="40"/>
  <c r="AO17" i="40" s="1"/>
  <c r="AN16" i="40"/>
  <c r="AM16" i="40"/>
  <c r="AM18" i="40" s="1"/>
  <c r="AL16" i="40"/>
  <c r="AL17" i="40" s="1"/>
  <c r="AK16" i="40"/>
  <c r="AK17" i="40" s="1"/>
  <c r="AO15" i="40"/>
  <c r="AO18" i="40" s="1"/>
  <c r="AN15" i="40"/>
  <c r="AM15" i="40"/>
  <c r="AL15" i="40"/>
  <c r="AL18" i="40" s="1"/>
  <c r="AK15" i="40"/>
  <c r="AK18" i="40" s="1"/>
  <c r="AO12" i="40"/>
  <c r="AO13" i="40" s="1"/>
  <c r="AN12" i="40"/>
  <c r="AM12" i="40"/>
  <c r="AL12" i="40"/>
  <c r="AL14" i="40" s="1"/>
  <c r="AK12" i="40"/>
  <c r="AK13" i="40" s="1"/>
  <c r="AO11" i="40"/>
  <c r="AN11" i="40"/>
  <c r="AM11" i="40"/>
  <c r="AL11" i="40"/>
  <c r="AK11" i="40"/>
  <c r="AB43" i="40"/>
  <c r="AB35" i="40"/>
  <c r="AG26" i="40"/>
  <c r="AF26" i="40"/>
  <c r="AE26" i="40"/>
  <c r="AD26" i="40"/>
  <c r="AC26" i="40"/>
  <c r="AG25" i="40"/>
  <c r="AF25" i="40"/>
  <c r="AE25" i="40"/>
  <c r="AD25" i="40"/>
  <c r="AC25" i="40"/>
  <c r="AG24" i="40"/>
  <c r="AF24" i="40"/>
  <c r="AE24" i="40"/>
  <c r="AD24" i="40"/>
  <c r="AC24" i="40"/>
  <c r="AG23" i="40"/>
  <c r="AF23" i="40"/>
  <c r="AE23" i="40"/>
  <c r="AD23" i="40"/>
  <c r="AC23" i="40"/>
  <c r="AG22" i="40"/>
  <c r="AG38" i="40" s="1"/>
  <c r="AF22" i="40"/>
  <c r="AF38" i="40" s="1"/>
  <c r="AE22" i="40"/>
  <c r="AE38" i="40" s="1"/>
  <c r="AD22" i="40"/>
  <c r="AD38" i="40" s="1"/>
  <c r="AC22" i="40"/>
  <c r="AC38" i="40" s="1"/>
  <c r="AG21" i="40"/>
  <c r="AG37" i="40" s="1"/>
  <c r="AF21" i="40"/>
  <c r="AF37" i="40" s="1"/>
  <c r="AE21" i="40"/>
  <c r="AD21" i="40"/>
  <c r="AD37" i="40" s="1"/>
  <c r="AC21" i="40"/>
  <c r="AC37" i="40" s="1"/>
  <c r="AG20" i="40"/>
  <c r="AG36" i="40" s="1"/>
  <c r="AF20" i="40"/>
  <c r="AE20" i="40"/>
  <c r="AE36" i="40" s="1"/>
  <c r="AD20" i="40"/>
  <c r="AD36" i="40" s="1"/>
  <c r="AC20" i="40"/>
  <c r="AG19" i="40"/>
  <c r="AF19" i="40"/>
  <c r="AF35" i="40" s="1"/>
  <c r="AE19" i="40"/>
  <c r="AE35" i="40" s="1"/>
  <c r="AD19" i="40"/>
  <c r="AC19" i="40"/>
  <c r="AB19" i="40"/>
  <c r="AG16" i="40"/>
  <c r="AF16" i="40"/>
  <c r="AF17" i="40" s="1"/>
  <c r="AE16" i="40"/>
  <c r="AE18" i="40" s="1"/>
  <c r="AD16" i="40"/>
  <c r="AC16" i="40"/>
  <c r="AC17" i="40" s="1"/>
  <c r="AG15" i="40"/>
  <c r="AF15" i="40"/>
  <c r="AF18" i="40" s="1"/>
  <c r="AE15" i="40"/>
  <c r="AD15" i="40"/>
  <c r="AC15" i="40"/>
  <c r="AG12" i="40"/>
  <c r="AF12" i="40"/>
  <c r="AF13" i="40" s="1"/>
  <c r="AE12" i="40"/>
  <c r="AD12" i="40"/>
  <c r="AC12" i="40"/>
  <c r="AC13" i="40" s="1"/>
  <c r="AG11" i="40"/>
  <c r="AF11" i="40"/>
  <c r="AE11" i="40"/>
  <c r="AD11" i="40"/>
  <c r="AC11" i="40"/>
  <c r="T43" i="40"/>
  <c r="T35" i="40"/>
  <c r="Y26" i="40"/>
  <c r="X26" i="40"/>
  <c r="W26" i="40"/>
  <c r="V26" i="40"/>
  <c r="U26" i="40"/>
  <c r="Y25" i="40"/>
  <c r="X25" i="40"/>
  <c r="W25" i="40"/>
  <c r="V25" i="40"/>
  <c r="U25" i="40"/>
  <c r="Y24" i="40"/>
  <c r="X24" i="40"/>
  <c r="W24" i="40"/>
  <c r="V24" i="40"/>
  <c r="U24" i="40"/>
  <c r="Y23" i="40"/>
  <c r="X23" i="40"/>
  <c r="W23" i="40"/>
  <c r="V23" i="40"/>
  <c r="U23" i="40"/>
  <c r="Y22" i="40"/>
  <c r="Y38" i="40" s="1"/>
  <c r="X22" i="40"/>
  <c r="X38" i="40" s="1"/>
  <c r="W22" i="40"/>
  <c r="W38" i="40" s="1"/>
  <c r="V22" i="40"/>
  <c r="V38" i="40" s="1"/>
  <c r="U22" i="40"/>
  <c r="U38" i="40" s="1"/>
  <c r="Y21" i="40"/>
  <c r="Y37" i="40" s="1"/>
  <c r="X21" i="40"/>
  <c r="X37" i="40" s="1"/>
  <c r="W21" i="40"/>
  <c r="W37" i="40" s="1"/>
  <c r="V21" i="40"/>
  <c r="V37" i="40" s="1"/>
  <c r="U21" i="40"/>
  <c r="U37" i="40" s="1"/>
  <c r="Y20" i="40"/>
  <c r="X20" i="40"/>
  <c r="X36" i="40" s="1"/>
  <c r="W20" i="40"/>
  <c r="W36" i="40" s="1"/>
  <c r="V20" i="40"/>
  <c r="V36" i="40" s="1"/>
  <c r="U20" i="40"/>
  <c r="Y19" i="40"/>
  <c r="Y35" i="40" s="1"/>
  <c r="X19" i="40"/>
  <c r="X35" i="40" s="1"/>
  <c r="W19" i="40"/>
  <c r="V19" i="40"/>
  <c r="U19" i="40"/>
  <c r="U35" i="40" s="1"/>
  <c r="T19" i="40"/>
  <c r="Y16" i="40"/>
  <c r="Y17" i="40" s="1"/>
  <c r="X16" i="40"/>
  <c r="X17" i="40" s="1"/>
  <c r="W16" i="40"/>
  <c r="V16" i="40"/>
  <c r="U16" i="40"/>
  <c r="U17" i="40" s="1"/>
  <c r="Y15" i="40"/>
  <c r="X15" i="40"/>
  <c r="W15" i="40"/>
  <c r="V15" i="40"/>
  <c r="U15" i="40"/>
  <c r="Y12" i="40"/>
  <c r="Y13" i="40" s="1"/>
  <c r="X12" i="40"/>
  <c r="X13" i="40" s="1"/>
  <c r="W12" i="40"/>
  <c r="V12" i="40"/>
  <c r="U12" i="40"/>
  <c r="U13" i="40" s="1"/>
  <c r="Y11" i="40"/>
  <c r="X11" i="40"/>
  <c r="W11" i="40"/>
  <c r="V11" i="40"/>
  <c r="U11" i="40"/>
  <c r="Q38" i="40"/>
  <c r="Q26" i="40"/>
  <c r="P26" i="40"/>
  <c r="O26" i="40"/>
  <c r="N26" i="40"/>
  <c r="M26" i="40"/>
  <c r="Q25" i="40"/>
  <c r="P25" i="40"/>
  <c r="O25" i="40"/>
  <c r="N25" i="40"/>
  <c r="M25" i="40"/>
  <c r="Q24" i="40"/>
  <c r="P24" i="40"/>
  <c r="O24" i="40"/>
  <c r="N24" i="40"/>
  <c r="M24" i="40"/>
  <c r="Q23" i="40"/>
  <c r="P23" i="40"/>
  <c r="O23" i="40"/>
  <c r="N23" i="40"/>
  <c r="M23" i="40"/>
  <c r="Q22" i="40"/>
  <c r="P22" i="40"/>
  <c r="P38" i="40" s="1"/>
  <c r="O22" i="40"/>
  <c r="O38" i="40" s="1"/>
  <c r="N22" i="40"/>
  <c r="N38" i="40" s="1"/>
  <c r="M22" i="40"/>
  <c r="M38" i="40" s="1"/>
  <c r="Q21" i="40"/>
  <c r="Q37" i="40" s="1"/>
  <c r="P21" i="40"/>
  <c r="P37" i="40" s="1"/>
  <c r="O21" i="40"/>
  <c r="O37" i="40" s="1"/>
  <c r="N21" i="40"/>
  <c r="N37" i="40" s="1"/>
  <c r="M21" i="40"/>
  <c r="M37" i="40" s="1"/>
  <c r="Q20" i="40"/>
  <c r="Q36" i="40" s="1"/>
  <c r="P20" i="40"/>
  <c r="P36" i="40" s="1"/>
  <c r="O20" i="40"/>
  <c r="O36" i="40" s="1"/>
  <c r="N20" i="40"/>
  <c r="N36" i="40" s="1"/>
  <c r="M20" i="40"/>
  <c r="M36" i="40" s="1"/>
  <c r="N19" i="40"/>
  <c r="N35" i="40" s="1"/>
  <c r="O19" i="40"/>
  <c r="P19" i="40"/>
  <c r="P35" i="40" s="1"/>
  <c r="Q19" i="40"/>
  <c r="M19" i="40"/>
  <c r="M35" i="40" s="1"/>
  <c r="CS50" i="40" l="1"/>
  <c r="CY49" i="40"/>
  <c r="CY50" i="40"/>
  <c r="F49" i="44"/>
  <c r="F50" i="44"/>
  <c r="D49" i="44"/>
  <c r="D50" i="44"/>
  <c r="CO50" i="40"/>
  <c r="CO49" i="40"/>
  <c r="CS49" i="40"/>
  <c r="CR49" i="40"/>
  <c r="CR50" i="40"/>
  <c r="CQ41" i="40"/>
  <c r="CQ42" i="40"/>
  <c r="CQ48" i="40"/>
  <c r="CQ47" i="40"/>
  <c r="D49" i="43"/>
  <c r="D50" i="43"/>
  <c r="C50" i="43"/>
  <c r="C49" i="43"/>
  <c r="E48" i="43"/>
  <c r="E47" i="43"/>
  <c r="F50" i="43"/>
  <c r="F49" i="43"/>
  <c r="G48" i="43"/>
  <c r="G47" i="43"/>
  <c r="E41" i="43"/>
  <c r="E42" i="43"/>
  <c r="CG30" i="40"/>
  <c r="CG29" i="40"/>
  <c r="CH30" i="40"/>
  <c r="CH29" i="40"/>
  <c r="CK48" i="40"/>
  <c r="CK47" i="40"/>
  <c r="CI30" i="40"/>
  <c r="CI29" i="40"/>
  <c r="CH43" i="40"/>
  <c r="CH40" i="40"/>
  <c r="CH39" i="40"/>
  <c r="CI41" i="40"/>
  <c r="CI42" i="40"/>
  <c r="CH34" i="40"/>
  <c r="CH33" i="40"/>
  <c r="CI48" i="40"/>
  <c r="CI47" i="40"/>
  <c r="CG42" i="40"/>
  <c r="CG41" i="40"/>
  <c r="CJ42" i="40"/>
  <c r="CJ41" i="40"/>
  <c r="CK30" i="40"/>
  <c r="CK29" i="40"/>
  <c r="CJ29" i="40"/>
  <c r="CJ30" i="40"/>
  <c r="CK42" i="40"/>
  <c r="CK41" i="40"/>
  <c r="CG48" i="40"/>
  <c r="CG47" i="40"/>
  <c r="CJ47" i="40"/>
  <c r="CJ48" i="40"/>
  <c r="F29" i="42"/>
  <c r="F30" i="42"/>
  <c r="C48" i="42"/>
  <c r="G30" i="42"/>
  <c r="G29" i="42"/>
  <c r="F43" i="42"/>
  <c r="F40" i="42"/>
  <c r="F39" i="42"/>
  <c r="C30" i="42"/>
  <c r="C29" i="42"/>
  <c r="F33" i="42"/>
  <c r="F34" i="42"/>
  <c r="G44" i="42"/>
  <c r="G41" i="42"/>
  <c r="G42" i="42"/>
  <c r="D43" i="42"/>
  <c r="C45" i="42"/>
  <c r="C47" i="42" s="1"/>
  <c r="E43" i="42"/>
  <c r="E40" i="42"/>
  <c r="E39" i="42"/>
  <c r="D42" i="42"/>
  <c r="D41" i="42"/>
  <c r="E34" i="42"/>
  <c r="E33" i="42"/>
  <c r="G48" i="42"/>
  <c r="G47" i="42"/>
  <c r="E30" i="42"/>
  <c r="E29" i="42"/>
  <c r="C41" i="42"/>
  <c r="C42" i="42"/>
  <c r="AT18" i="40"/>
  <c r="BD32" i="40"/>
  <c r="BD33" i="40" s="1"/>
  <c r="BI18" i="40"/>
  <c r="BT18" i="40"/>
  <c r="BR18" i="40"/>
  <c r="BR27" i="40"/>
  <c r="BR31" i="40"/>
  <c r="BR34" i="40" s="1"/>
  <c r="BR35" i="40"/>
  <c r="BU14" i="40"/>
  <c r="AN32" i="40"/>
  <c r="AN33" i="40" s="1"/>
  <c r="AS14" i="40"/>
  <c r="AU18" i="40"/>
  <c r="BB18" i="40"/>
  <c r="BB17" i="40"/>
  <c r="BA32" i="40"/>
  <c r="BE32" i="40"/>
  <c r="BJ18" i="40"/>
  <c r="BQ14" i="40"/>
  <c r="BU18" i="40"/>
  <c r="BS31" i="40"/>
  <c r="BR32" i="40"/>
  <c r="BB31" i="40"/>
  <c r="BT27" i="40"/>
  <c r="BT31" i="40"/>
  <c r="BY14" i="40"/>
  <c r="CA27" i="40"/>
  <c r="CA31" i="40"/>
  <c r="BZ32" i="40"/>
  <c r="BM14" i="40"/>
  <c r="BL18" i="40"/>
  <c r="BK14" i="40"/>
  <c r="BI14" i="40"/>
  <c r="BM18" i="40"/>
  <c r="BK27" i="40"/>
  <c r="BK32" i="40"/>
  <c r="BK33" i="40" s="1"/>
  <c r="BJ32" i="40"/>
  <c r="BJ33" i="40" s="1"/>
  <c r="BJ13" i="40"/>
  <c r="BJ27" i="40"/>
  <c r="BJ31" i="40"/>
  <c r="BJ35" i="40"/>
  <c r="BL14" i="40"/>
  <c r="BL27" i="40"/>
  <c r="BL31" i="40"/>
  <c r="BD14" i="40"/>
  <c r="BE14" i="40"/>
  <c r="BB27" i="40"/>
  <c r="BB35" i="40"/>
  <c r="BC27" i="40"/>
  <c r="BB28" i="40"/>
  <c r="BB29" i="40" s="1"/>
  <c r="BB14" i="40"/>
  <c r="BB13" i="40"/>
  <c r="AW18" i="40"/>
  <c r="AV14" i="40"/>
  <c r="AT14" i="40"/>
  <c r="AT17" i="40"/>
  <c r="AV32" i="40"/>
  <c r="AW14" i="40"/>
  <c r="AS18" i="40"/>
  <c r="AS32" i="40"/>
  <c r="AW32" i="40"/>
  <c r="AV18" i="40"/>
  <c r="AT27" i="40"/>
  <c r="AT31" i="40"/>
  <c r="AT34" i="40" s="1"/>
  <c r="AT35" i="40"/>
  <c r="AL13" i="40"/>
  <c r="AM14" i="40"/>
  <c r="AK14" i="40"/>
  <c r="AO14" i="40"/>
  <c r="AM31" i="40"/>
  <c r="AL32" i="40"/>
  <c r="AL33" i="40" s="1"/>
  <c r="AE37" i="40"/>
  <c r="AE40" i="40" s="1"/>
  <c r="BZ18" i="40"/>
  <c r="BZ17" i="40"/>
  <c r="CB32" i="40"/>
  <c r="BY32" i="40"/>
  <c r="BY33" i="40" s="1"/>
  <c r="CC32" i="40"/>
  <c r="CC18" i="40"/>
  <c r="CA14" i="40"/>
  <c r="CB18" i="40"/>
  <c r="BY18" i="40"/>
  <c r="BZ27" i="40"/>
  <c r="BZ31" i="40"/>
  <c r="BZ34" i="40" s="1"/>
  <c r="CB14" i="40"/>
  <c r="CC14" i="40"/>
  <c r="BZ35" i="40"/>
  <c r="BZ14" i="40"/>
  <c r="BZ13" i="40"/>
  <c r="CB40" i="40"/>
  <c r="CB39" i="40"/>
  <c r="CB33" i="40"/>
  <c r="BY39" i="40"/>
  <c r="BY40" i="40"/>
  <c r="CC39" i="40"/>
  <c r="CC40" i="40"/>
  <c r="CC33" i="40"/>
  <c r="BZ33" i="40"/>
  <c r="BZ28" i="40"/>
  <c r="CA13" i="40"/>
  <c r="CA17" i="40"/>
  <c r="CB27" i="40"/>
  <c r="CA28" i="40"/>
  <c r="CB31" i="40"/>
  <c r="CA32" i="40"/>
  <c r="CA35" i="40"/>
  <c r="BY27" i="40"/>
  <c r="CC27" i="40"/>
  <c r="CB28" i="40"/>
  <c r="BY31" i="40"/>
  <c r="CC31" i="40"/>
  <c r="CC34" i="40" s="1"/>
  <c r="BY28" i="40"/>
  <c r="CC28" i="40"/>
  <c r="BQ39" i="40"/>
  <c r="BQ40" i="40"/>
  <c r="BU39" i="40"/>
  <c r="BU40" i="40"/>
  <c r="BQ33" i="40"/>
  <c r="BU33" i="40"/>
  <c r="BS39" i="40"/>
  <c r="BS40" i="40"/>
  <c r="BR33" i="40"/>
  <c r="BS27" i="40"/>
  <c r="BS13" i="40"/>
  <c r="BS28" i="40"/>
  <c r="BS32" i="40"/>
  <c r="BT13" i="40"/>
  <c r="BT17" i="40"/>
  <c r="BS18" i="40"/>
  <c r="BQ27" i="40"/>
  <c r="BU27" i="40"/>
  <c r="BT28" i="40"/>
  <c r="BQ31" i="40"/>
  <c r="BQ34" i="40" s="1"/>
  <c r="BU31" i="40"/>
  <c r="BU34" i="40" s="1"/>
  <c r="BT32" i="40"/>
  <c r="BT35" i="40"/>
  <c r="BR28" i="40"/>
  <c r="BQ28" i="40"/>
  <c r="BU28" i="40"/>
  <c r="BI39" i="40"/>
  <c r="BI40" i="40"/>
  <c r="BM39" i="40"/>
  <c r="BM40" i="40"/>
  <c r="BI33" i="40"/>
  <c r="BM33" i="40"/>
  <c r="BJ28" i="40"/>
  <c r="BK31" i="40"/>
  <c r="BK13" i="40"/>
  <c r="BK28" i="40"/>
  <c r="BK35" i="40"/>
  <c r="BL13" i="40"/>
  <c r="BL17" i="40"/>
  <c r="BK18" i="40"/>
  <c r="BI27" i="40"/>
  <c r="BM27" i="40"/>
  <c r="BL28" i="40"/>
  <c r="BI31" i="40"/>
  <c r="BI34" i="40" s="1"/>
  <c r="BM31" i="40"/>
  <c r="BM34" i="40" s="1"/>
  <c r="BL32" i="40"/>
  <c r="BL35" i="40"/>
  <c r="BJ40" i="40"/>
  <c r="BI28" i="40"/>
  <c r="BM28" i="40"/>
  <c r="BD40" i="40"/>
  <c r="BD39" i="40"/>
  <c r="BA39" i="40"/>
  <c r="BA40" i="40"/>
  <c r="BE39" i="40"/>
  <c r="BE40" i="40"/>
  <c r="BA33" i="40"/>
  <c r="BE33" i="40"/>
  <c r="BB34" i="40"/>
  <c r="BB33" i="40"/>
  <c r="BC13" i="40"/>
  <c r="BC17" i="40"/>
  <c r="BD27" i="40"/>
  <c r="BC28" i="40"/>
  <c r="BD31" i="40"/>
  <c r="BD34" i="40" s="1"/>
  <c r="BC32" i="40"/>
  <c r="BC35" i="40"/>
  <c r="BB36" i="40"/>
  <c r="BD13" i="40"/>
  <c r="BD17" i="40"/>
  <c r="BA27" i="40"/>
  <c r="BE27" i="40"/>
  <c r="BD28" i="40"/>
  <c r="BA31" i="40"/>
  <c r="BE31" i="40"/>
  <c r="BE34" i="40" s="1"/>
  <c r="BA28" i="40"/>
  <c r="BE28" i="40"/>
  <c r="AV40" i="40"/>
  <c r="AV39" i="40"/>
  <c r="AV33" i="40"/>
  <c r="AW39" i="40"/>
  <c r="AW40" i="40"/>
  <c r="AS33" i="40"/>
  <c r="AS39" i="40"/>
  <c r="AS40" i="40"/>
  <c r="AW33" i="40"/>
  <c r="AU40" i="40"/>
  <c r="AU39" i="40"/>
  <c r="AU33" i="40"/>
  <c r="AT33" i="40"/>
  <c r="AT28" i="40"/>
  <c r="AU31" i="40"/>
  <c r="AU34" i="40" s="1"/>
  <c r="AT39" i="40"/>
  <c r="AU17" i="40"/>
  <c r="AV27" i="40"/>
  <c r="AV31" i="40"/>
  <c r="AV34" i="40" s="1"/>
  <c r="AV13" i="40"/>
  <c r="AU14" i="40"/>
  <c r="AV17" i="40"/>
  <c r="AS27" i="40"/>
  <c r="AW27" i="40"/>
  <c r="AV28" i="40"/>
  <c r="AS31" i="40"/>
  <c r="AW31" i="40"/>
  <c r="AW34" i="40" s="1"/>
  <c r="AU27" i="40"/>
  <c r="AU28" i="40"/>
  <c r="AT40" i="40"/>
  <c r="AS28" i="40"/>
  <c r="AW28" i="40"/>
  <c r="AM40" i="40"/>
  <c r="AM39" i="40"/>
  <c r="AM17" i="40"/>
  <c r="AN35" i="40"/>
  <c r="AN28" i="40"/>
  <c r="AM28" i="40"/>
  <c r="AM13" i="40"/>
  <c r="AN18" i="40"/>
  <c r="AN17" i="40"/>
  <c r="AK39" i="40"/>
  <c r="AO39" i="40"/>
  <c r="AK32" i="40"/>
  <c r="AO32" i="40"/>
  <c r="AM27" i="40"/>
  <c r="AK40" i="40"/>
  <c r="AN14" i="40"/>
  <c r="AN13" i="40"/>
  <c r="AL27" i="40"/>
  <c r="AL31" i="40"/>
  <c r="AL34" i="40" s="1"/>
  <c r="AN27" i="40"/>
  <c r="AM32" i="40"/>
  <c r="AL40" i="40"/>
  <c r="AO40" i="40"/>
  <c r="AN31" i="40"/>
  <c r="AN34" i="40" s="1"/>
  <c r="AL39" i="40"/>
  <c r="AL28" i="40"/>
  <c r="AK27" i="40"/>
  <c r="AO27" i="40"/>
  <c r="AK31" i="40"/>
  <c r="AO31" i="40"/>
  <c r="AK28" i="40"/>
  <c r="AO28" i="40"/>
  <c r="O35" i="40"/>
  <c r="X18" i="40"/>
  <c r="Q35" i="40"/>
  <c r="AF14" i="40"/>
  <c r="AE14" i="40"/>
  <c r="AC31" i="40"/>
  <c r="AG31" i="40"/>
  <c r="AF32" i="40"/>
  <c r="AF33" i="40" s="1"/>
  <c r="AC27" i="40"/>
  <c r="AC35" i="40"/>
  <c r="AF28" i="40"/>
  <c r="AF36" i="40"/>
  <c r="AF40" i="40" s="1"/>
  <c r="AG13" i="40"/>
  <c r="AG14" i="40"/>
  <c r="AG17" i="40"/>
  <c r="AG18" i="40"/>
  <c r="AC14" i="40"/>
  <c r="AC18" i="40"/>
  <c r="AG27" i="40"/>
  <c r="AG35" i="40"/>
  <c r="AG39" i="40" s="1"/>
  <c r="Y14" i="40"/>
  <c r="AD14" i="40"/>
  <c r="AD18" i="40"/>
  <c r="AD27" i="40"/>
  <c r="AC28" i="40"/>
  <c r="AC30" i="40" s="1"/>
  <c r="AD31" i="40"/>
  <c r="AC32" i="40"/>
  <c r="AC34" i="40" s="1"/>
  <c r="AG32" i="40"/>
  <c r="AG34" i="40" s="1"/>
  <c r="AE32" i="40"/>
  <c r="AE33" i="40" s="1"/>
  <c r="V27" i="40"/>
  <c r="U28" i="40"/>
  <c r="Y28" i="40"/>
  <c r="Y29" i="40" s="1"/>
  <c r="V31" i="40"/>
  <c r="U32" i="40"/>
  <c r="Y32" i="40"/>
  <c r="Y34" i="40" s="1"/>
  <c r="AF27" i="40"/>
  <c r="AF31" i="40"/>
  <c r="AF29" i="40"/>
  <c r="AG28" i="40"/>
  <c r="AD13" i="40"/>
  <c r="AD17" i="40"/>
  <c r="AE27" i="40"/>
  <c r="AD28" i="40"/>
  <c r="AE31" i="40"/>
  <c r="AD32" i="40"/>
  <c r="AD35" i="40"/>
  <c r="AC36" i="40"/>
  <c r="AC39" i="40" s="1"/>
  <c r="AE13" i="40"/>
  <c r="AE17" i="40"/>
  <c r="AE28" i="40"/>
  <c r="U18" i="40"/>
  <c r="U14" i="40"/>
  <c r="V18" i="40"/>
  <c r="Y18" i="40"/>
  <c r="W27" i="40"/>
  <c r="W32" i="40"/>
  <c r="W33" i="40" s="1"/>
  <c r="V32" i="40"/>
  <c r="V34" i="40" s="1"/>
  <c r="V35" i="40"/>
  <c r="Y36" i="40"/>
  <c r="Y39" i="40" s="1"/>
  <c r="V14" i="40"/>
  <c r="W18" i="40"/>
  <c r="V17" i="40"/>
  <c r="X32" i="40"/>
  <c r="X33" i="40" s="1"/>
  <c r="X14" i="40"/>
  <c r="W14" i="40"/>
  <c r="V13" i="40"/>
  <c r="U27" i="40"/>
  <c r="Y27" i="40"/>
  <c r="U31" i="40"/>
  <c r="Y31" i="40"/>
  <c r="U36" i="40"/>
  <c r="U29" i="40"/>
  <c r="X40" i="40"/>
  <c r="X39" i="40"/>
  <c r="V28" i="40"/>
  <c r="W31" i="40"/>
  <c r="V39" i="40"/>
  <c r="W13" i="40"/>
  <c r="W17" i="40"/>
  <c r="X27" i="40"/>
  <c r="W28" i="40"/>
  <c r="X31" i="40"/>
  <c r="W35" i="40"/>
  <c r="V40" i="40"/>
  <c r="X28" i="40"/>
  <c r="B43" i="41"/>
  <c r="B35" i="41"/>
  <c r="G26" i="41"/>
  <c r="F26" i="41"/>
  <c r="N16" i="41" s="1"/>
  <c r="E26" i="41"/>
  <c r="D26" i="41"/>
  <c r="L16" i="41" s="1"/>
  <c r="C26" i="41"/>
  <c r="K16" i="41" s="1"/>
  <c r="G25" i="41"/>
  <c r="F25" i="41"/>
  <c r="N15" i="41" s="1"/>
  <c r="E25" i="41"/>
  <c r="M15" i="41" s="1"/>
  <c r="U24" i="41" s="1"/>
  <c r="D25" i="41"/>
  <c r="C25" i="41"/>
  <c r="G24" i="41"/>
  <c r="O13" i="41" s="1"/>
  <c r="F24" i="41"/>
  <c r="N13" i="41" s="1"/>
  <c r="V23" i="41" s="1"/>
  <c r="E24" i="41"/>
  <c r="D24" i="41"/>
  <c r="L13" i="41" s="1"/>
  <c r="C24" i="41"/>
  <c r="K13" i="41" s="1"/>
  <c r="G23" i="41"/>
  <c r="F23" i="41"/>
  <c r="E23" i="41"/>
  <c r="D23" i="41"/>
  <c r="C23" i="41"/>
  <c r="G22" i="41"/>
  <c r="O6" i="41" s="1"/>
  <c r="F22" i="41"/>
  <c r="F38" i="41" s="1"/>
  <c r="E22" i="41"/>
  <c r="E38" i="41" s="1"/>
  <c r="D22" i="41"/>
  <c r="D38" i="41" s="1"/>
  <c r="C22" i="41"/>
  <c r="K6" i="41" s="1"/>
  <c r="G21" i="41"/>
  <c r="O5" i="41" s="1"/>
  <c r="F21" i="41"/>
  <c r="F37" i="41" s="1"/>
  <c r="E21" i="41"/>
  <c r="E37" i="41" s="1"/>
  <c r="D21" i="41"/>
  <c r="L5" i="41" s="1"/>
  <c r="C21" i="41"/>
  <c r="K5" i="41" s="1"/>
  <c r="G20" i="41"/>
  <c r="G36" i="41" s="1"/>
  <c r="F20" i="41"/>
  <c r="N4" i="41" s="1"/>
  <c r="E20" i="41"/>
  <c r="E36" i="41" s="1"/>
  <c r="D20" i="41"/>
  <c r="L4" i="41" s="1"/>
  <c r="C20" i="41"/>
  <c r="C36" i="41" s="1"/>
  <c r="G19" i="41"/>
  <c r="G35" i="41" s="1"/>
  <c r="F19" i="41"/>
  <c r="E19" i="41"/>
  <c r="D19" i="41"/>
  <c r="C19" i="41"/>
  <c r="C35" i="41" s="1"/>
  <c r="B19" i="41"/>
  <c r="O16" i="41"/>
  <c r="G16" i="41"/>
  <c r="G18" i="41" s="1"/>
  <c r="F16" i="41"/>
  <c r="E16" i="41"/>
  <c r="D16" i="41"/>
  <c r="C16" i="41"/>
  <c r="C18" i="41" s="1"/>
  <c r="O15" i="41"/>
  <c r="L15" i="41"/>
  <c r="K15" i="41"/>
  <c r="G15" i="41"/>
  <c r="F15" i="41"/>
  <c r="E15" i="41"/>
  <c r="D15" i="41"/>
  <c r="C15" i="41"/>
  <c r="M13" i="41"/>
  <c r="O12" i="41"/>
  <c r="W22" i="41" s="1"/>
  <c r="N12" i="41"/>
  <c r="M12" i="41"/>
  <c r="L12" i="41"/>
  <c r="K12" i="41"/>
  <c r="G12" i="41"/>
  <c r="F12" i="41"/>
  <c r="E12" i="41"/>
  <c r="D12" i="41"/>
  <c r="C12" i="41"/>
  <c r="G11" i="41"/>
  <c r="F11" i="41"/>
  <c r="E11" i="41"/>
  <c r="D11" i="41"/>
  <c r="C11" i="41"/>
  <c r="N6" i="41"/>
  <c r="M6" i="41"/>
  <c r="O4" i="41"/>
  <c r="M4" i="41"/>
  <c r="K4" i="41"/>
  <c r="O3" i="41"/>
  <c r="N3" i="41"/>
  <c r="M3" i="41"/>
  <c r="J3" i="41"/>
  <c r="CQ49" i="40" l="1"/>
  <c r="CQ50" i="40"/>
  <c r="G50" i="43"/>
  <c r="G49" i="43"/>
  <c r="E50" i="43"/>
  <c r="E49" i="43"/>
  <c r="CI50" i="40"/>
  <c r="CI49" i="40"/>
  <c r="CJ50" i="40"/>
  <c r="CJ49" i="40"/>
  <c r="CG50" i="40"/>
  <c r="CG49" i="40"/>
  <c r="CH42" i="40"/>
  <c r="CH41" i="40"/>
  <c r="CH48" i="40"/>
  <c r="CH47" i="40"/>
  <c r="CK50" i="40"/>
  <c r="CK49" i="40"/>
  <c r="E41" i="42"/>
  <c r="E42" i="42"/>
  <c r="C50" i="42"/>
  <c r="C49" i="42"/>
  <c r="E48" i="42"/>
  <c r="E47" i="42"/>
  <c r="F47" i="42"/>
  <c r="F48" i="42"/>
  <c r="G50" i="42"/>
  <c r="G49" i="42"/>
  <c r="F42" i="42"/>
  <c r="F41" i="42"/>
  <c r="D47" i="42"/>
  <c r="D48" i="42"/>
  <c r="D13" i="41"/>
  <c r="D14" i="41"/>
  <c r="F17" i="41"/>
  <c r="F18" i="41"/>
  <c r="M5" i="41"/>
  <c r="T24" i="41"/>
  <c r="AE39" i="40"/>
  <c r="N5" i="41"/>
  <c r="N7" i="41" s="1"/>
  <c r="I58" i="41" s="1"/>
  <c r="F13" i="41"/>
  <c r="F14" i="41"/>
  <c r="G17" i="41"/>
  <c r="E32" i="41"/>
  <c r="CB34" i="40"/>
  <c r="K19" i="41"/>
  <c r="K20" i="41" s="1"/>
  <c r="U23" i="41"/>
  <c r="W24" i="41"/>
  <c r="W26" i="41" s="1"/>
  <c r="E14" i="41"/>
  <c r="E13" i="41"/>
  <c r="C17" i="41"/>
  <c r="D31" i="41"/>
  <c r="V33" i="40"/>
  <c r="D17" i="41"/>
  <c r="D18" i="41"/>
  <c r="E28" i="41"/>
  <c r="L6" i="41"/>
  <c r="C13" i="41"/>
  <c r="C14" i="41"/>
  <c r="G13" i="41"/>
  <c r="G14" i="41"/>
  <c r="E17" i="41"/>
  <c r="E18" i="41"/>
  <c r="AC29" i="40"/>
  <c r="BA34" i="40"/>
  <c r="BR40" i="40"/>
  <c r="BR39" i="40"/>
  <c r="BR42" i="40" s="1"/>
  <c r="BZ40" i="40"/>
  <c r="BZ39" i="40"/>
  <c r="BJ34" i="40"/>
  <c r="BJ39" i="40"/>
  <c r="BK34" i="40"/>
  <c r="BB30" i="40"/>
  <c r="AS34" i="40"/>
  <c r="AG40" i="40"/>
  <c r="AE34" i="40"/>
  <c r="AF34" i="40"/>
  <c r="AG33" i="40"/>
  <c r="AF30" i="40"/>
  <c r="AC33" i="40"/>
  <c r="BY34" i="40"/>
  <c r="CC29" i="40"/>
  <c r="CC30" i="40"/>
  <c r="CB29" i="40"/>
  <c r="CB30" i="40"/>
  <c r="CA40" i="40"/>
  <c r="CA39" i="40"/>
  <c r="BZ30" i="40"/>
  <c r="BZ29" i="40"/>
  <c r="BY42" i="40"/>
  <c r="BY41" i="40"/>
  <c r="BY29" i="40"/>
  <c r="BY30" i="40"/>
  <c r="CA34" i="40"/>
  <c r="CA33" i="40"/>
  <c r="CC42" i="40"/>
  <c r="CC41" i="40"/>
  <c r="CB42" i="40"/>
  <c r="CB41" i="40"/>
  <c r="CA30" i="40"/>
  <c r="CA29" i="40"/>
  <c r="BT33" i="40"/>
  <c r="BT34" i="40"/>
  <c r="BQ29" i="40"/>
  <c r="BQ30" i="40"/>
  <c r="BR41" i="40"/>
  <c r="BS41" i="40"/>
  <c r="BS42" i="40"/>
  <c r="BQ41" i="40"/>
  <c r="BQ42" i="40"/>
  <c r="BU30" i="40"/>
  <c r="BU29" i="40"/>
  <c r="BR29" i="40"/>
  <c r="BR30" i="40"/>
  <c r="BS34" i="40"/>
  <c r="BS33" i="40"/>
  <c r="BT40" i="40"/>
  <c r="BT39" i="40"/>
  <c r="BT29" i="40"/>
  <c r="BT30" i="40"/>
  <c r="BS30" i="40"/>
  <c r="BS29" i="40"/>
  <c r="BU42" i="40"/>
  <c r="BU41" i="40"/>
  <c r="BL29" i="40"/>
  <c r="BL30" i="40"/>
  <c r="BM30" i="40"/>
  <c r="BM29" i="40"/>
  <c r="BL33" i="40"/>
  <c r="BL34" i="40"/>
  <c r="BI42" i="40"/>
  <c r="BI41" i="40"/>
  <c r="BI29" i="40"/>
  <c r="BI30" i="40"/>
  <c r="BK40" i="40"/>
  <c r="BK39" i="40"/>
  <c r="BM41" i="40"/>
  <c r="BM42" i="40"/>
  <c r="BL40" i="40"/>
  <c r="BL39" i="40"/>
  <c r="BJ42" i="40"/>
  <c r="BJ41" i="40"/>
  <c r="BK30" i="40"/>
  <c r="BK29" i="40"/>
  <c r="BJ29" i="40"/>
  <c r="BJ30" i="40"/>
  <c r="BE29" i="40"/>
  <c r="BE30" i="40"/>
  <c r="BD29" i="40"/>
  <c r="BD30" i="40"/>
  <c r="BC34" i="40"/>
  <c r="BC33" i="40"/>
  <c r="BE42" i="40"/>
  <c r="BE41" i="40"/>
  <c r="BD42" i="40"/>
  <c r="BD41" i="40"/>
  <c r="BA29" i="40"/>
  <c r="BA30" i="40"/>
  <c r="BB40" i="40"/>
  <c r="BC30" i="40"/>
  <c r="BC29" i="40"/>
  <c r="BB39" i="40"/>
  <c r="BC40" i="40"/>
  <c r="BC39" i="40"/>
  <c r="BA42" i="40"/>
  <c r="BA41" i="40"/>
  <c r="AU30" i="40"/>
  <c r="AU29" i="40"/>
  <c r="AU41" i="40"/>
  <c r="AU42" i="40"/>
  <c r="AS30" i="40"/>
  <c r="AS29" i="40"/>
  <c r="AV41" i="40"/>
  <c r="AV42" i="40"/>
  <c r="AV29" i="40"/>
  <c r="AV30" i="40"/>
  <c r="AW41" i="40"/>
  <c r="AW42" i="40"/>
  <c r="AW30" i="40"/>
  <c r="AW29" i="40"/>
  <c r="AS42" i="40"/>
  <c r="AS41" i="40"/>
  <c r="AT42" i="40"/>
  <c r="AT41" i="40"/>
  <c r="AT30" i="40"/>
  <c r="AT29" i="40"/>
  <c r="AO34" i="40"/>
  <c r="AO33" i="40"/>
  <c r="AO29" i="40"/>
  <c r="AO30" i="40"/>
  <c r="AL30" i="40"/>
  <c r="AL29" i="40"/>
  <c r="AO42" i="40"/>
  <c r="AO41" i="40"/>
  <c r="AK33" i="40"/>
  <c r="AK34" i="40"/>
  <c r="AN40" i="40"/>
  <c r="AN39" i="40"/>
  <c r="AM34" i="40"/>
  <c r="AM33" i="40"/>
  <c r="AN29" i="40"/>
  <c r="AN30" i="40"/>
  <c r="AK30" i="40"/>
  <c r="AK29" i="40"/>
  <c r="AL42" i="40"/>
  <c r="AL41" i="40"/>
  <c r="AK42" i="40"/>
  <c r="AK41" i="40"/>
  <c r="AM41" i="40"/>
  <c r="AM42" i="40"/>
  <c r="AM30" i="40"/>
  <c r="AM29" i="40"/>
  <c r="U34" i="40"/>
  <c r="Y33" i="40"/>
  <c r="AC40" i="40"/>
  <c r="U30" i="40"/>
  <c r="U33" i="40"/>
  <c r="AF39" i="40"/>
  <c r="Y30" i="40"/>
  <c r="AG42" i="40"/>
  <c r="AG41" i="40"/>
  <c r="AE42" i="40"/>
  <c r="AE41" i="40"/>
  <c r="AC42" i="40"/>
  <c r="AC41" i="40"/>
  <c r="AD40" i="40"/>
  <c r="AD39" i="40"/>
  <c r="AE29" i="40"/>
  <c r="AE30" i="40"/>
  <c r="AD34" i="40"/>
  <c r="AD33" i="40"/>
  <c r="AG30" i="40"/>
  <c r="AG29" i="40"/>
  <c r="AD30" i="40"/>
  <c r="AD29" i="40"/>
  <c r="AF42" i="40"/>
  <c r="AF41" i="40"/>
  <c r="W34" i="40"/>
  <c r="U39" i="40"/>
  <c r="Y40" i="40"/>
  <c r="Y42" i="40" s="1"/>
  <c r="X34" i="40"/>
  <c r="U40" i="40"/>
  <c r="U41" i="40" s="1"/>
  <c r="X29" i="40"/>
  <c r="X30" i="40"/>
  <c r="W30" i="40"/>
  <c r="W29" i="40"/>
  <c r="X42" i="40"/>
  <c r="X41" i="40"/>
  <c r="W40" i="40"/>
  <c r="W39" i="40"/>
  <c r="V30" i="40"/>
  <c r="V29" i="40"/>
  <c r="V42" i="40"/>
  <c r="V41" i="40"/>
  <c r="N8" i="41"/>
  <c r="N9" i="41" s="1"/>
  <c r="L17" i="41"/>
  <c r="J56" i="41" s="1"/>
  <c r="O7" i="41"/>
  <c r="I59" i="41" s="1"/>
  <c r="K3" i="41"/>
  <c r="K8" i="41" s="1"/>
  <c r="K9" i="41" s="1"/>
  <c r="D35" i="41"/>
  <c r="D39" i="41" s="1"/>
  <c r="G37" i="41"/>
  <c r="C37" i="41"/>
  <c r="W23" i="41"/>
  <c r="M8" i="41"/>
  <c r="M9" i="41" s="1"/>
  <c r="V22" i="41"/>
  <c r="T23" i="41"/>
  <c r="V24" i="41"/>
  <c r="T25" i="41"/>
  <c r="E27" i="41"/>
  <c r="O19" i="41"/>
  <c r="O20" i="41" s="1"/>
  <c r="F36" i="41"/>
  <c r="F32" i="41"/>
  <c r="D36" i="41"/>
  <c r="E31" i="41"/>
  <c r="K17" i="41"/>
  <c r="J55" i="41" s="1"/>
  <c r="O17" i="41"/>
  <c r="J59" i="41" s="1"/>
  <c r="V25" i="41"/>
  <c r="F27" i="41"/>
  <c r="C32" i="41"/>
  <c r="G32" i="41"/>
  <c r="E35" i="41"/>
  <c r="G39" i="41"/>
  <c r="E39" i="41"/>
  <c r="K7" i="41"/>
  <c r="I55" i="41" s="1"/>
  <c r="C27" i="41"/>
  <c r="D32" i="41"/>
  <c r="L3" i="41"/>
  <c r="O8" i="41"/>
  <c r="O9" i="41" s="1"/>
  <c r="M16" i="41"/>
  <c r="U25" i="41" s="1"/>
  <c r="L19" i="41"/>
  <c r="L20" i="41" s="1"/>
  <c r="T22" i="41"/>
  <c r="D27" i="41"/>
  <c r="F28" i="41"/>
  <c r="F31" i="41"/>
  <c r="F35" i="41"/>
  <c r="D37" i="41"/>
  <c r="C38" i="41"/>
  <c r="C39" i="41" s="1"/>
  <c r="G38" i="41"/>
  <c r="E40" i="41"/>
  <c r="N17" i="41"/>
  <c r="J58" i="41" s="1"/>
  <c r="M7" i="41"/>
  <c r="I57" i="41" s="1"/>
  <c r="U22" i="41"/>
  <c r="C28" i="41"/>
  <c r="G28" i="41"/>
  <c r="C31" i="41"/>
  <c r="G31" i="41"/>
  <c r="G27" i="41"/>
  <c r="N19" i="41"/>
  <c r="N20" i="41" s="1"/>
  <c r="D28" i="41"/>
  <c r="L43" i="40"/>
  <c r="L35" i="40"/>
  <c r="P31" i="40"/>
  <c r="O31" i="40"/>
  <c r="N28" i="40"/>
  <c r="L19" i="40"/>
  <c r="Q16" i="40"/>
  <c r="Q17" i="40" s="1"/>
  <c r="P16" i="40"/>
  <c r="O16" i="40"/>
  <c r="N16" i="40"/>
  <c r="M16" i="40"/>
  <c r="M17" i="40" s="1"/>
  <c r="Q15" i="40"/>
  <c r="P15" i="40"/>
  <c r="O15" i="40"/>
  <c r="N15" i="40"/>
  <c r="M15" i="40"/>
  <c r="Q12" i="40"/>
  <c r="P12" i="40"/>
  <c r="P13" i="40" s="1"/>
  <c r="O12" i="40"/>
  <c r="O13" i="40" s="1"/>
  <c r="N12" i="40"/>
  <c r="M12" i="40"/>
  <c r="Q11" i="40"/>
  <c r="P11" i="40"/>
  <c r="O11" i="40"/>
  <c r="N11" i="40"/>
  <c r="M11" i="40"/>
  <c r="BZ42" i="40" l="1"/>
  <c r="CH49" i="40"/>
  <c r="CH50" i="40"/>
  <c r="D49" i="42"/>
  <c r="D50" i="42"/>
  <c r="F49" i="42"/>
  <c r="F50" i="42"/>
  <c r="E50" i="42"/>
  <c r="E49" i="42"/>
  <c r="D29" i="41"/>
  <c r="D30" i="41"/>
  <c r="E29" i="41"/>
  <c r="E30" i="41"/>
  <c r="G29" i="41"/>
  <c r="G30" i="41"/>
  <c r="W27" i="41"/>
  <c r="W28" i="41" s="1"/>
  <c r="C33" i="41"/>
  <c r="C34" i="41"/>
  <c r="F33" i="41"/>
  <c r="F34" i="41"/>
  <c r="E33" i="41"/>
  <c r="E34" i="41"/>
  <c r="C29" i="41"/>
  <c r="C30" i="41"/>
  <c r="E41" i="41"/>
  <c r="E42" i="41"/>
  <c r="Y41" i="40"/>
  <c r="BZ41" i="40"/>
  <c r="F29" i="41"/>
  <c r="F30" i="41"/>
  <c r="D33" i="41"/>
  <c r="D34" i="41"/>
  <c r="G33" i="41"/>
  <c r="G34" i="41"/>
  <c r="D40" i="41"/>
  <c r="CA41" i="40"/>
  <c r="CA42" i="40"/>
  <c r="BT42" i="40"/>
  <c r="BT41" i="40"/>
  <c r="BK41" i="40"/>
  <c r="BK42" i="40"/>
  <c r="BL42" i="40"/>
  <c r="BL41" i="40"/>
  <c r="BB42" i="40"/>
  <c r="BB41" i="40"/>
  <c r="BC41" i="40"/>
  <c r="BC42" i="40"/>
  <c r="AN42" i="40"/>
  <c r="AN41" i="40"/>
  <c r="AD41" i="40"/>
  <c r="AD42" i="40"/>
  <c r="U42" i="40"/>
  <c r="W41" i="40"/>
  <c r="W42" i="40"/>
  <c r="N13" i="40"/>
  <c r="N14" i="40"/>
  <c r="N17" i="40"/>
  <c r="N18" i="40"/>
  <c r="O14" i="40"/>
  <c r="O17" i="40"/>
  <c r="O18" i="40"/>
  <c r="P14" i="40"/>
  <c r="P17" i="40"/>
  <c r="P18" i="40"/>
  <c r="M13" i="40"/>
  <c r="M14" i="40"/>
  <c r="Q13" i="40"/>
  <c r="Q14" i="40"/>
  <c r="M18" i="40"/>
  <c r="Q18" i="40"/>
  <c r="N29" i="40"/>
  <c r="P28" i="40"/>
  <c r="P32" i="40"/>
  <c r="M28" i="40"/>
  <c r="Q28" i="40"/>
  <c r="M32" i="40"/>
  <c r="Q32" i="40"/>
  <c r="N27" i="40"/>
  <c r="N30" i="40" s="1"/>
  <c r="N32" i="40"/>
  <c r="M19" i="41"/>
  <c r="M20" i="41" s="1"/>
  <c r="V26" i="41"/>
  <c r="D44" i="41"/>
  <c r="L24" i="41" s="1"/>
  <c r="E44" i="41"/>
  <c r="M24" i="41" s="1"/>
  <c r="G44" i="41"/>
  <c r="O24" i="41" s="1"/>
  <c r="G43" i="41"/>
  <c r="F44" i="41"/>
  <c r="N24" i="41" s="1"/>
  <c r="F45" i="41"/>
  <c r="N25" i="41" s="1"/>
  <c r="C45" i="41"/>
  <c r="K25" i="41" s="1"/>
  <c r="G46" i="41"/>
  <c r="O26" i="41" s="1"/>
  <c r="V27" i="41"/>
  <c r="V28" i="41" s="1"/>
  <c r="F40" i="41"/>
  <c r="F43" i="41"/>
  <c r="F39" i="41"/>
  <c r="T27" i="41"/>
  <c r="T28" i="41" s="1"/>
  <c r="T26" i="41"/>
  <c r="C46" i="41"/>
  <c r="K26" i="41" s="1"/>
  <c r="E43" i="41"/>
  <c r="C44" i="41"/>
  <c r="K24" i="41" s="1"/>
  <c r="G40" i="41"/>
  <c r="D46" i="41"/>
  <c r="L26" i="41" s="1"/>
  <c r="D43" i="41"/>
  <c r="C43" i="41"/>
  <c r="U27" i="41"/>
  <c r="U28" i="41" s="1"/>
  <c r="U26" i="41"/>
  <c r="L8" i="41"/>
  <c r="L9" i="41" s="1"/>
  <c r="L7" i="41"/>
  <c r="I56" i="41" s="1"/>
  <c r="D45" i="41"/>
  <c r="L25" i="41" s="1"/>
  <c r="E46" i="41"/>
  <c r="M26" i="41" s="1"/>
  <c r="G45" i="41"/>
  <c r="O25" i="41" s="1"/>
  <c r="F46" i="41"/>
  <c r="N26" i="41" s="1"/>
  <c r="E45" i="41"/>
  <c r="M25" i="41" s="1"/>
  <c r="M17" i="41"/>
  <c r="J57" i="41" s="1"/>
  <c r="C40" i="41"/>
  <c r="P27" i="40"/>
  <c r="O28" i="40"/>
  <c r="M31" i="40"/>
  <c r="Q31" i="40"/>
  <c r="M27" i="40"/>
  <c r="Q27" i="40"/>
  <c r="N31" i="40"/>
  <c r="O27" i="40"/>
  <c r="O32" i="40"/>
  <c r="B38" i="39"/>
  <c r="B31" i="39"/>
  <c r="G24" i="39"/>
  <c r="F24" i="39"/>
  <c r="E24" i="39"/>
  <c r="D24" i="39"/>
  <c r="C24" i="39"/>
  <c r="K15" i="39" s="1"/>
  <c r="G23" i="39"/>
  <c r="F23" i="39"/>
  <c r="E23" i="39"/>
  <c r="D23" i="39"/>
  <c r="C23" i="39"/>
  <c r="G22" i="39"/>
  <c r="F22" i="39"/>
  <c r="E22" i="39"/>
  <c r="D22" i="39"/>
  <c r="C22" i="39"/>
  <c r="G21" i="39"/>
  <c r="G29" i="39" s="1"/>
  <c r="G30" i="39" s="1"/>
  <c r="F21" i="39"/>
  <c r="E21" i="39"/>
  <c r="D21" i="39"/>
  <c r="D28" i="39" s="1"/>
  <c r="C21" i="39"/>
  <c r="C29" i="39" s="1"/>
  <c r="C30" i="39" s="1"/>
  <c r="G20" i="39"/>
  <c r="O6" i="39" s="1"/>
  <c r="F20" i="39"/>
  <c r="N6" i="39" s="1"/>
  <c r="E20" i="39"/>
  <c r="E34" i="39" s="1"/>
  <c r="D20" i="39"/>
  <c r="D34" i="39" s="1"/>
  <c r="C20" i="39"/>
  <c r="K6" i="39" s="1"/>
  <c r="G19" i="39"/>
  <c r="O5" i="39" s="1"/>
  <c r="F19" i="39"/>
  <c r="F33" i="39" s="1"/>
  <c r="E19" i="39"/>
  <c r="E33" i="39" s="1"/>
  <c r="D19" i="39"/>
  <c r="L5" i="39" s="1"/>
  <c r="C19" i="39"/>
  <c r="G18" i="39"/>
  <c r="G32" i="39" s="1"/>
  <c r="F18" i="39"/>
  <c r="E18" i="39"/>
  <c r="D18" i="39"/>
  <c r="L4" i="39" s="1"/>
  <c r="C18" i="39"/>
  <c r="C32" i="39" s="1"/>
  <c r="G17" i="39"/>
  <c r="O3" i="39" s="1"/>
  <c r="F17" i="39"/>
  <c r="F25" i="39" s="1"/>
  <c r="E17" i="39"/>
  <c r="D17" i="39"/>
  <c r="C17" i="39"/>
  <c r="B17" i="39"/>
  <c r="O15" i="39"/>
  <c r="N15" i="39"/>
  <c r="L15" i="39"/>
  <c r="G15" i="39"/>
  <c r="G16" i="39" s="1"/>
  <c r="F15" i="39"/>
  <c r="F16" i="39" s="1"/>
  <c r="E15" i="39"/>
  <c r="E16" i="39" s="1"/>
  <c r="D15" i="39"/>
  <c r="D16" i="39" s="1"/>
  <c r="C15" i="39"/>
  <c r="C16" i="39" s="1"/>
  <c r="O14" i="39"/>
  <c r="W22" i="39" s="1"/>
  <c r="N14" i="39"/>
  <c r="M14" i="39"/>
  <c r="L14" i="39"/>
  <c r="K14" i="39"/>
  <c r="G14" i="39"/>
  <c r="F14" i="39"/>
  <c r="E14" i="39"/>
  <c r="D14" i="39"/>
  <c r="C14" i="39"/>
  <c r="O13" i="39"/>
  <c r="N13" i="39"/>
  <c r="V21" i="39" s="1"/>
  <c r="M13" i="39"/>
  <c r="U21" i="39" s="1"/>
  <c r="L13" i="39"/>
  <c r="K13" i="39"/>
  <c r="N12" i="39"/>
  <c r="M12" i="39"/>
  <c r="G12" i="39"/>
  <c r="G13" i="39" s="1"/>
  <c r="F12" i="39"/>
  <c r="F13" i="39" s="1"/>
  <c r="E12" i="39"/>
  <c r="E13" i="39" s="1"/>
  <c r="D12" i="39"/>
  <c r="D13" i="39" s="1"/>
  <c r="C12" i="39"/>
  <c r="C13" i="39" s="1"/>
  <c r="G11" i="39"/>
  <c r="F11" i="39"/>
  <c r="E11" i="39"/>
  <c r="D11" i="39"/>
  <c r="C11" i="39"/>
  <c r="L6" i="39"/>
  <c r="K5" i="39"/>
  <c r="O4" i="39"/>
  <c r="N4" i="39"/>
  <c r="M3" i="39"/>
  <c r="K3" i="39"/>
  <c r="J3" i="39"/>
  <c r="V23" i="39" l="1"/>
  <c r="F41" i="41"/>
  <c r="F42" i="41"/>
  <c r="K12" i="39"/>
  <c r="O12" i="39"/>
  <c r="C31" i="39"/>
  <c r="L12" i="39"/>
  <c r="L16" i="39" s="1"/>
  <c r="J50" i="39" s="1"/>
  <c r="W21" i="39"/>
  <c r="U22" i="39"/>
  <c r="D31" i="39"/>
  <c r="E32" i="39"/>
  <c r="E29" i="39"/>
  <c r="E30" i="39" s="1"/>
  <c r="C41" i="41"/>
  <c r="C42" i="41"/>
  <c r="D41" i="41"/>
  <c r="D42" i="41"/>
  <c r="G41" i="41"/>
  <c r="G42" i="41"/>
  <c r="T22" i="39"/>
  <c r="G31" i="39"/>
  <c r="C33" i="39"/>
  <c r="T21" i="39"/>
  <c r="V22" i="39"/>
  <c r="T23" i="39"/>
  <c r="F32" i="39"/>
  <c r="F29" i="39"/>
  <c r="F30" i="39" s="1"/>
  <c r="E28" i="39"/>
  <c r="G33" i="39"/>
  <c r="K4" i="39"/>
  <c r="F34" i="39"/>
  <c r="N5" i="39"/>
  <c r="O8" i="39"/>
  <c r="O9" i="39" s="1"/>
  <c r="K7" i="39"/>
  <c r="I49" i="39" s="1"/>
  <c r="M6" i="39"/>
  <c r="N3" i="39"/>
  <c r="N7" i="39" s="1"/>
  <c r="I52" i="39" s="1"/>
  <c r="D32" i="39"/>
  <c r="Q40" i="40"/>
  <c r="N40" i="40"/>
  <c r="M40" i="40"/>
  <c r="M41" i="40" s="1"/>
  <c r="P39" i="40"/>
  <c r="P40" i="40"/>
  <c r="O39" i="40"/>
  <c r="O40" i="40"/>
  <c r="P33" i="40"/>
  <c r="P34" i="40"/>
  <c r="N33" i="40"/>
  <c r="N34" i="40"/>
  <c r="O33" i="40"/>
  <c r="O34" i="40"/>
  <c r="Q33" i="40"/>
  <c r="Q34" i="40"/>
  <c r="M33" i="40"/>
  <c r="M34" i="40"/>
  <c r="P29" i="40"/>
  <c r="P30" i="40"/>
  <c r="Q29" i="40"/>
  <c r="Q30" i="40"/>
  <c r="O29" i="40"/>
  <c r="O30" i="40"/>
  <c r="M29" i="40"/>
  <c r="M30" i="40"/>
  <c r="G48" i="41"/>
  <c r="O23" i="41"/>
  <c r="C48" i="41"/>
  <c r="C47" i="41"/>
  <c r="K23" i="41"/>
  <c r="O28" i="41"/>
  <c r="O29" i="41" s="1"/>
  <c r="O27" i="41"/>
  <c r="K59" i="41" s="1"/>
  <c r="D47" i="41"/>
  <c r="L23" i="41"/>
  <c r="D48" i="41"/>
  <c r="E47" i="41"/>
  <c r="M23" i="41"/>
  <c r="E48" i="41"/>
  <c r="G47" i="41"/>
  <c r="F48" i="41"/>
  <c r="F47" i="41"/>
  <c r="N23" i="41"/>
  <c r="E26" i="39"/>
  <c r="E27" i="39" s="1"/>
  <c r="E25" i="39"/>
  <c r="M4" i="39"/>
  <c r="M5" i="39"/>
  <c r="E31" i="39"/>
  <c r="O7" i="39"/>
  <c r="I53" i="39" s="1"/>
  <c r="G25" i="39"/>
  <c r="D29" i="39"/>
  <c r="D30" i="39" s="1"/>
  <c r="E35" i="39"/>
  <c r="L3" i="39"/>
  <c r="K8" i="39"/>
  <c r="K9" i="39" s="1"/>
  <c r="M15" i="39"/>
  <c r="U23" i="39" s="1"/>
  <c r="L17" i="39"/>
  <c r="L18" i="39" s="1"/>
  <c r="D25" i="39"/>
  <c r="F26" i="39"/>
  <c r="F27" i="39" s="1"/>
  <c r="F28" i="39"/>
  <c r="F31" i="39"/>
  <c r="D33" i="39"/>
  <c r="D35" i="39" s="1"/>
  <c r="C34" i="39"/>
  <c r="C35" i="39" s="1"/>
  <c r="G34" i="39"/>
  <c r="N16" i="39"/>
  <c r="J52" i="39" s="1"/>
  <c r="C25" i="39"/>
  <c r="M17" i="39"/>
  <c r="M18" i="39" s="1"/>
  <c r="U20" i="39"/>
  <c r="C26" i="39"/>
  <c r="C27" i="39" s="1"/>
  <c r="G26" i="39"/>
  <c r="G27" i="39" s="1"/>
  <c r="C28" i="39"/>
  <c r="G28" i="39"/>
  <c r="N17" i="39"/>
  <c r="N18" i="39" s="1"/>
  <c r="D26" i="39"/>
  <c r="D27" i="39" s="1"/>
  <c r="B38" i="38"/>
  <c r="E31" i="38"/>
  <c r="B31" i="38"/>
  <c r="G24" i="38"/>
  <c r="F24" i="38"/>
  <c r="E24" i="38"/>
  <c r="D24" i="38"/>
  <c r="C24" i="38"/>
  <c r="K15" i="38" s="1"/>
  <c r="G23" i="38"/>
  <c r="F23" i="38"/>
  <c r="E23" i="38"/>
  <c r="D23" i="38"/>
  <c r="C23" i="38"/>
  <c r="G22" i="38"/>
  <c r="F22" i="38"/>
  <c r="E22" i="38"/>
  <c r="D22" i="38"/>
  <c r="C22" i="38"/>
  <c r="G21" i="38"/>
  <c r="G29" i="38" s="1"/>
  <c r="G30" i="38" s="1"/>
  <c r="F21" i="38"/>
  <c r="E21" i="38"/>
  <c r="D21" i="38"/>
  <c r="D28" i="38" s="1"/>
  <c r="C21" i="38"/>
  <c r="C29" i="38" s="1"/>
  <c r="C30" i="38" s="1"/>
  <c r="G20" i="38"/>
  <c r="O6" i="38" s="1"/>
  <c r="F20" i="38"/>
  <c r="F34" i="38" s="1"/>
  <c r="E20" i="38"/>
  <c r="E34" i="38" s="1"/>
  <c r="D20" i="38"/>
  <c r="D34" i="38" s="1"/>
  <c r="C20" i="38"/>
  <c r="K6" i="38" s="1"/>
  <c r="G19" i="38"/>
  <c r="G33" i="38" s="1"/>
  <c r="F19" i="38"/>
  <c r="F33" i="38" s="1"/>
  <c r="E19" i="38"/>
  <c r="E33" i="38" s="1"/>
  <c r="D19" i="38"/>
  <c r="L5" i="38" s="1"/>
  <c r="C19" i="38"/>
  <c r="K5" i="38" s="1"/>
  <c r="G18" i="38"/>
  <c r="G32" i="38" s="1"/>
  <c r="F18" i="38"/>
  <c r="E18" i="38"/>
  <c r="D18" i="38"/>
  <c r="L4" i="38" s="1"/>
  <c r="C18" i="38"/>
  <c r="C32" i="38" s="1"/>
  <c r="G17" i="38"/>
  <c r="F17" i="38"/>
  <c r="F25" i="38" s="1"/>
  <c r="E17" i="38"/>
  <c r="E26" i="38" s="1"/>
  <c r="E27" i="38" s="1"/>
  <c r="D17" i="38"/>
  <c r="C17" i="38"/>
  <c r="B17" i="38"/>
  <c r="O15" i="38"/>
  <c r="N15" i="38"/>
  <c r="L15" i="38"/>
  <c r="G15" i="38"/>
  <c r="G16" i="38" s="1"/>
  <c r="F15" i="38"/>
  <c r="F16" i="38" s="1"/>
  <c r="E15" i="38"/>
  <c r="E16" i="38" s="1"/>
  <c r="D15" i="38"/>
  <c r="D16" i="38" s="1"/>
  <c r="C15" i="38"/>
  <c r="C16" i="38" s="1"/>
  <c r="O14" i="38"/>
  <c r="W22" i="38" s="1"/>
  <c r="N14" i="38"/>
  <c r="M14" i="38"/>
  <c r="L14" i="38"/>
  <c r="K14" i="38"/>
  <c r="G14" i="38"/>
  <c r="F14" i="38"/>
  <c r="E14" i="38"/>
  <c r="D14" i="38"/>
  <c r="C14" i="38"/>
  <c r="O13" i="38"/>
  <c r="N13" i="38"/>
  <c r="V21" i="38" s="1"/>
  <c r="M13" i="38"/>
  <c r="U21" i="38" s="1"/>
  <c r="L13" i="38"/>
  <c r="K13" i="38"/>
  <c r="O12" i="38"/>
  <c r="O16" i="38" s="1"/>
  <c r="J53" i="38" s="1"/>
  <c r="N12" i="38"/>
  <c r="M12" i="38"/>
  <c r="L12" i="38"/>
  <c r="L16" i="38" s="1"/>
  <c r="J50" i="38" s="1"/>
  <c r="K12" i="38"/>
  <c r="G12" i="38"/>
  <c r="G13" i="38" s="1"/>
  <c r="F12" i="38"/>
  <c r="F13" i="38" s="1"/>
  <c r="E12" i="38"/>
  <c r="E13" i="38" s="1"/>
  <c r="D12" i="38"/>
  <c r="D13" i="38" s="1"/>
  <c r="C12" i="38"/>
  <c r="C13" i="38" s="1"/>
  <c r="G11" i="38"/>
  <c r="F11" i="38"/>
  <c r="E11" i="38"/>
  <c r="D11" i="38"/>
  <c r="C11" i="38"/>
  <c r="N6" i="38"/>
  <c r="M6" i="38"/>
  <c r="L6" i="38"/>
  <c r="M5" i="38"/>
  <c r="N4" i="38"/>
  <c r="M4" i="38"/>
  <c r="O3" i="38"/>
  <c r="N3" i="38"/>
  <c r="M3" i="38"/>
  <c r="J3" i="38"/>
  <c r="K16" i="38" l="1"/>
  <c r="J49" i="38" s="1"/>
  <c r="E49" i="41"/>
  <c r="E50" i="41"/>
  <c r="N8" i="38"/>
  <c r="N9" i="38" s="1"/>
  <c r="N5" i="38"/>
  <c r="T22" i="38"/>
  <c r="C31" i="38"/>
  <c r="K3" i="38"/>
  <c r="K7" i="38" s="1"/>
  <c r="I49" i="38" s="1"/>
  <c r="K4" i="38"/>
  <c r="O4" i="38"/>
  <c r="O5" i="38"/>
  <c r="O7" i="38" s="1"/>
  <c r="I53" i="38" s="1"/>
  <c r="W21" i="38"/>
  <c r="U22" i="38"/>
  <c r="D31" i="38"/>
  <c r="K17" i="38"/>
  <c r="K18" i="38" s="1"/>
  <c r="E32" i="38"/>
  <c r="E35" i="38" s="1"/>
  <c r="E29" i="38"/>
  <c r="E30" i="38" s="1"/>
  <c r="F49" i="41"/>
  <c r="F50" i="41"/>
  <c r="C49" i="41"/>
  <c r="C50" i="41"/>
  <c r="O16" i="39"/>
  <c r="J53" i="39" s="1"/>
  <c r="W20" i="39"/>
  <c r="O17" i="39"/>
  <c r="O18" i="39" s="1"/>
  <c r="N7" i="38"/>
  <c r="I52" i="38" s="1"/>
  <c r="V23" i="38"/>
  <c r="G49" i="41"/>
  <c r="G50" i="41"/>
  <c r="G31" i="38"/>
  <c r="C33" i="38"/>
  <c r="M8" i="38"/>
  <c r="M9" i="38" s="1"/>
  <c r="V20" i="38"/>
  <c r="T21" i="38"/>
  <c r="V22" i="38"/>
  <c r="T23" i="38"/>
  <c r="E25" i="38"/>
  <c r="O17" i="38"/>
  <c r="O18" i="38" s="1"/>
  <c r="F32" i="38"/>
  <c r="W20" i="38"/>
  <c r="W25" i="38" s="1"/>
  <c r="W26" i="38" s="1"/>
  <c r="F29" i="38"/>
  <c r="F30" i="38" s="1"/>
  <c r="D32" i="38"/>
  <c r="E28" i="38"/>
  <c r="T20" i="39"/>
  <c r="T25" i="39" s="1"/>
  <c r="T26" i="39" s="1"/>
  <c r="E36" i="39"/>
  <c r="E37" i="39" s="1"/>
  <c r="D49" i="41"/>
  <c r="D50" i="41"/>
  <c r="N8" i="39"/>
  <c r="N9" i="39" s="1"/>
  <c r="K16" i="39"/>
  <c r="J49" i="39" s="1"/>
  <c r="K17" i="39"/>
  <c r="K18" i="39" s="1"/>
  <c r="V20" i="39"/>
  <c r="M8" i="39"/>
  <c r="M9" i="39" s="1"/>
  <c r="D36" i="39"/>
  <c r="D37" i="39" s="1"/>
  <c r="N39" i="40"/>
  <c r="N42" i="40" s="1"/>
  <c r="M39" i="40"/>
  <c r="Q41" i="40"/>
  <c r="O42" i="40"/>
  <c r="O41" i="40"/>
  <c r="P41" i="40"/>
  <c r="P42" i="40"/>
  <c r="N41" i="40"/>
  <c r="Q39" i="40"/>
  <c r="Q42" i="40" s="1"/>
  <c r="L28" i="41"/>
  <c r="L29" i="41" s="1"/>
  <c r="L27" i="41"/>
  <c r="K56" i="41" s="1"/>
  <c r="K28" i="41"/>
  <c r="K29" i="41" s="1"/>
  <c r="K27" i="41"/>
  <c r="K55" i="41" s="1"/>
  <c r="M27" i="41"/>
  <c r="K57" i="41" s="1"/>
  <c r="M28" i="41"/>
  <c r="M29" i="41" s="1"/>
  <c r="N28" i="41"/>
  <c r="N29" i="41" s="1"/>
  <c r="N27" i="41"/>
  <c r="K58" i="41" s="1"/>
  <c r="M7" i="39"/>
  <c r="I51" i="39" s="1"/>
  <c r="E39" i="39"/>
  <c r="M22" i="39" s="1"/>
  <c r="D41" i="39"/>
  <c r="L24" i="39" s="1"/>
  <c r="E41" i="39"/>
  <c r="M24" i="39" s="1"/>
  <c r="E40" i="39"/>
  <c r="M23" i="39" s="1"/>
  <c r="G38" i="39"/>
  <c r="D38" i="39"/>
  <c r="G40" i="39"/>
  <c r="O23" i="39" s="1"/>
  <c r="C38" i="39"/>
  <c r="C39" i="39"/>
  <c r="K22" i="39" s="1"/>
  <c r="E38" i="39"/>
  <c r="F41" i="39"/>
  <c r="N24" i="39" s="1"/>
  <c r="F39" i="39"/>
  <c r="N22" i="39" s="1"/>
  <c r="D39" i="39"/>
  <c r="L22" i="39" s="1"/>
  <c r="G39" i="39"/>
  <c r="O22" i="39" s="1"/>
  <c r="C40" i="39"/>
  <c r="K23" i="39" s="1"/>
  <c r="F40" i="39"/>
  <c r="N23" i="39" s="1"/>
  <c r="F36" i="39"/>
  <c r="F37" i="39" s="1"/>
  <c r="F38" i="39"/>
  <c r="F35" i="39"/>
  <c r="G41" i="39"/>
  <c r="O24" i="39" s="1"/>
  <c r="T24" i="39"/>
  <c r="L8" i="39"/>
  <c r="L9" i="39" s="1"/>
  <c r="L7" i="39"/>
  <c r="I50" i="39" s="1"/>
  <c r="G35" i="39"/>
  <c r="C41" i="39"/>
  <c r="K24" i="39" s="1"/>
  <c r="U25" i="39"/>
  <c r="U26" i="39" s="1"/>
  <c r="U24" i="39"/>
  <c r="D40" i="39"/>
  <c r="L23" i="39" s="1"/>
  <c r="C36" i="39"/>
  <c r="C37" i="39" s="1"/>
  <c r="M16" i="39"/>
  <c r="J51" i="39" s="1"/>
  <c r="G36" i="39"/>
  <c r="G37" i="39" s="1"/>
  <c r="V24" i="38"/>
  <c r="V25" i="38"/>
  <c r="V26" i="38" s="1"/>
  <c r="C35" i="38"/>
  <c r="G40" i="38" s="1"/>
  <c r="O23" i="38" s="1"/>
  <c r="M16" i="38"/>
  <c r="J51" i="38" s="1"/>
  <c r="N16" i="38"/>
  <c r="J52" i="38" s="1"/>
  <c r="C25" i="38"/>
  <c r="D29" i="38"/>
  <c r="D30" i="38" s="1"/>
  <c r="L3" i="38"/>
  <c r="O8" i="38"/>
  <c r="O9" i="38" s="1"/>
  <c r="M15" i="38"/>
  <c r="U23" i="38" s="1"/>
  <c r="L17" i="38"/>
  <c r="L18" i="38" s="1"/>
  <c r="T20" i="38"/>
  <c r="D25" i="38"/>
  <c r="F26" i="38"/>
  <c r="F27" i="38" s="1"/>
  <c r="F28" i="38"/>
  <c r="F31" i="38"/>
  <c r="D33" i="38"/>
  <c r="D35" i="38" s="1"/>
  <c r="C34" i="38"/>
  <c r="G34" i="38"/>
  <c r="E36" i="38"/>
  <c r="E37" i="38" s="1"/>
  <c r="G25" i="38"/>
  <c r="M7" i="38"/>
  <c r="I51" i="38" s="1"/>
  <c r="M17" i="38"/>
  <c r="M18" i="38" s="1"/>
  <c r="U20" i="38"/>
  <c r="C26" i="38"/>
  <c r="C27" i="38" s="1"/>
  <c r="G26" i="38"/>
  <c r="G27" i="38" s="1"/>
  <c r="C28" i="38"/>
  <c r="G28" i="38"/>
  <c r="N17" i="38"/>
  <c r="N18" i="38" s="1"/>
  <c r="D26" i="38"/>
  <c r="D27" i="38" s="1"/>
  <c r="J21" i="37"/>
  <c r="J12" i="37"/>
  <c r="J21" i="36"/>
  <c r="J12" i="36"/>
  <c r="J21" i="35"/>
  <c r="J12" i="35"/>
  <c r="R20" i="34"/>
  <c r="J21" i="34"/>
  <c r="J12" i="34"/>
  <c r="J3" i="34"/>
  <c r="K8" i="38" l="1"/>
  <c r="K9" i="38" s="1"/>
  <c r="BS46" i="40"/>
  <c r="AO44" i="40"/>
  <c r="BD45" i="40"/>
  <c r="BE45" i="40"/>
  <c r="CC46" i="40"/>
  <c r="AN46" i="40"/>
  <c r="AS46" i="40"/>
  <c r="BA46" i="40"/>
  <c r="BI44" i="40"/>
  <c r="CB44" i="40"/>
  <c r="AW45" i="40"/>
  <c r="BS45" i="40"/>
  <c r="AM44" i="40"/>
  <c r="AU45" i="40"/>
  <c r="BD44" i="40"/>
  <c r="BM45" i="40"/>
  <c r="BR44" i="40"/>
  <c r="CA46" i="40"/>
  <c r="BZ45" i="40"/>
  <c r="AV45" i="40"/>
  <c r="BC46" i="40"/>
  <c r="BI46" i="40"/>
  <c r="BR45" i="40"/>
  <c r="BU44" i="40"/>
  <c r="BY45" i="40"/>
  <c r="CB43" i="40"/>
  <c r="CC43" i="40"/>
  <c r="AV43" i="40"/>
  <c r="AK43" i="40"/>
  <c r="AO43" i="40"/>
  <c r="AS44" i="40"/>
  <c r="BT44" i="40"/>
  <c r="AU44" i="40"/>
  <c r="BK45" i="40"/>
  <c r="AK46" i="40"/>
  <c r="BJ44" i="40"/>
  <c r="BU45" i="40"/>
  <c r="BY44" i="40"/>
  <c r="AL46" i="40"/>
  <c r="BK44" i="40"/>
  <c r="BU46" i="40"/>
  <c r="BM43" i="40"/>
  <c r="BE43" i="40"/>
  <c r="BQ44" i="40"/>
  <c r="AV46" i="40"/>
  <c r="AO45" i="40"/>
  <c r="BB45" i="40"/>
  <c r="AM46" i="40"/>
  <c r="AO46" i="40"/>
  <c r="BI45" i="40"/>
  <c r="BJ46" i="40"/>
  <c r="AW44" i="40"/>
  <c r="BJ45" i="40"/>
  <c r="BI43" i="40"/>
  <c r="BA43" i="40"/>
  <c r="AN44" i="40"/>
  <c r="AN45" i="40"/>
  <c r="AK44" i="40"/>
  <c r="BL44" i="40"/>
  <c r="AL44" i="40"/>
  <c r="AW46" i="40"/>
  <c r="BE46" i="40"/>
  <c r="BM44" i="40"/>
  <c r="CA45" i="40"/>
  <c r="BA45" i="40"/>
  <c r="BR46" i="40"/>
  <c r="AL45" i="40"/>
  <c r="AT46" i="40"/>
  <c r="BC45" i="40"/>
  <c r="BL46" i="40"/>
  <c r="BQ45" i="40"/>
  <c r="AT44" i="40"/>
  <c r="AM45" i="40"/>
  <c r="AU46" i="40"/>
  <c r="BM46" i="40"/>
  <c r="BQ46" i="40"/>
  <c r="CC45" i="40"/>
  <c r="BY43" i="40"/>
  <c r="BQ43" i="40"/>
  <c r="BU43" i="40"/>
  <c r="BD43" i="40"/>
  <c r="AW43" i="40"/>
  <c r="AL43" i="40"/>
  <c r="BL45" i="40"/>
  <c r="AS45" i="40"/>
  <c r="AK45" i="40"/>
  <c r="BC44" i="40"/>
  <c r="BK46" i="40"/>
  <c r="BZ46" i="40"/>
  <c r="BT45" i="40"/>
  <c r="BB46" i="40"/>
  <c r="BD46" i="40"/>
  <c r="BA44" i="40"/>
  <c r="CB46" i="40"/>
  <c r="AU43" i="40"/>
  <c r="AM43" i="40"/>
  <c r="CC44" i="40"/>
  <c r="CA44" i="40"/>
  <c r="AT45" i="40"/>
  <c r="BY46" i="40"/>
  <c r="AV44" i="40"/>
  <c r="BT46" i="40"/>
  <c r="CB45" i="40"/>
  <c r="BE44" i="40"/>
  <c r="BS44" i="40"/>
  <c r="BZ44" i="40"/>
  <c r="BS43" i="40"/>
  <c r="AS43" i="40"/>
  <c r="BB43" i="40"/>
  <c r="BZ43" i="40"/>
  <c r="BL43" i="40"/>
  <c r="BR43" i="40"/>
  <c r="BB44" i="40"/>
  <c r="AT43" i="40"/>
  <c r="BK43" i="40"/>
  <c r="BJ43" i="40"/>
  <c r="BT43" i="40"/>
  <c r="AN43" i="40"/>
  <c r="CA43" i="40"/>
  <c r="BC43" i="40"/>
  <c r="V25" i="39"/>
  <c r="V26" i="39" s="1"/>
  <c r="V24" i="39"/>
  <c r="W25" i="39"/>
  <c r="W26" i="39" s="1"/>
  <c r="W24" i="39"/>
  <c r="F40" i="38"/>
  <c r="N23" i="38" s="1"/>
  <c r="W24" i="38"/>
  <c r="M42" i="40"/>
  <c r="AD46" i="40"/>
  <c r="V44" i="40"/>
  <c r="AG46" i="40"/>
  <c r="V45" i="40"/>
  <c r="AF45" i="40"/>
  <c r="AD44" i="40"/>
  <c r="X45" i="40"/>
  <c r="U43" i="40"/>
  <c r="AF44" i="40"/>
  <c r="X44" i="40"/>
  <c r="U45" i="40"/>
  <c r="AC46" i="40"/>
  <c r="Y45" i="40"/>
  <c r="U46" i="40"/>
  <c r="AE46" i="40"/>
  <c r="AC45" i="40"/>
  <c r="W46" i="40"/>
  <c r="AF46" i="40"/>
  <c r="AE44" i="40"/>
  <c r="V46" i="40"/>
  <c r="X46" i="40"/>
  <c r="AF43" i="40"/>
  <c r="Y46" i="40"/>
  <c r="Y43" i="40"/>
  <c r="AG45" i="40"/>
  <c r="AE43" i="40"/>
  <c r="X43" i="40"/>
  <c r="AE45" i="40"/>
  <c r="AD45" i="40"/>
  <c r="W44" i="40"/>
  <c r="AG44" i="40"/>
  <c r="W45" i="40"/>
  <c r="V43" i="40"/>
  <c r="AC43" i="40"/>
  <c r="W43" i="40"/>
  <c r="U44" i="40"/>
  <c r="AC44" i="40"/>
  <c r="AG43" i="40"/>
  <c r="AD43" i="40"/>
  <c r="Y44" i="40"/>
  <c r="Q43" i="40"/>
  <c r="P44" i="40"/>
  <c r="Q46" i="40"/>
  <c r="O45" i="40"/>
  <c r="P43" i="40"/>
  <c r="P46" i="40"/>
  <c r="O43" i="40"/>
  <c r="Q45" i="40"/>
  <c r="N45" i="40"/>
  <c r="M43" i="40"/>
  <c r="M46" i="40"/>
  <c r="M45" i="40"/>
  <c r="O46" i="40"/>
  <c r="N46" i="40"/>
  <c r="O44" i="40"/>
  <c r="N44" i="40"/>
  <c r="P45" i="40"/>
  <c r="Q44" i="40"/>
  <c r="M44" i="40"/>
  <c r="N43" i="40"/>
  <c r="F43" i="39"/>
  <c r="F44" i="39" s="1"/>
  <c r="F42" i="39"/>
  <c r="N21" i="39"/>
  <c r="E42" i="39"/>
  <c r="M21" i="39"/>
  <c r="E43" i="39"/>
  <c r="E44" i="39" s="1"/>
  <c r="D42" i="39"/>
  <c r="L21" i="39"/>
  <c r="D43" i="39"/>
  <c r="D44" i="39" s="1"/>
  <c r="C43" i="39"/>
  <c r="C44" i="39" s="1"/>
  <c r="C42" i="39"/>
  <c r="K21" i="39"/>
  <c r="G43" i="39"/>
  <c r="G44" i="39" s="1"/>
  <c r="G42" i="39"/>
  <c r="O21" i="39"/>
  <c r="F36" i="38"/>
  <c r="F37" i="38" s="1"/>
  <c r="F38" i="38"/>
  <c r="F35" i="38"/>
  <c r="T24" i="38"/>
  <c r="T25" i="38"/>
  <c r="T26" i="38" s="1"/>
  <c r="D38" i="38"/>
  <c r="C41" i="38"/>
  <c r="K24" i="38" s="1"/>
  <c r="L8" i="38"/>
  <c r="L9" i="38" s="1"/>
  <c r="L7" i="38"/>
  <c r="I50" i="38" s="1"/>
  <c r="E38" i="38"/>
  <c r="C39" i="38"/>
  <c r="K22" i="38" s="1"/>
  <c r="C36" i="38"/>
  <c r="C37" i="38" s="1"/>
  <c r="D41" i="38"/>
  <c r="L24" i="38" s="1"/>
  <c r="G38" i="38"/>
  <c r="U25" i="38"/>
  <c r="U26" i="38" s="1"/>
  <c r="U24" i="38"/>
  <c r="D39" i="38"/>
  <c r="L22" i="38" s="1"/>
  <c r="F39" i="38"/>
  <c r="N22" i="38" s="1"/>
  <c r="E39" i="38"/>
  <c r="M22" i="38" s="1"/>
  <c r="G41" i="38"/>
  <c r="O24" i="38" s="1"/>
  <c r="G39" i="38"/>
  <c r="O22" i="38" s="1"/>
  <c r="C38" i="38"/>
  <c r="G35" i="38"/>
  <c r="D40" i="38"/>
  <c r="L23" i="38" s="1"/>
  <c r="E41" i="38"/>
  <c r="M24" i="38" s="1"/>
  <c r="D36" i="38"/>
  <c r="D37" i="38" s="1"/>
  <c r="C40" i="38"/>
  <c r="K23" i="38" s="1"/>
  <c r="F41" i="38"/>
  <c r="N24" i="38" s="1"/>
  <c r="E40" i="38"/>
  <c r="M23" i="38" s="1"/>
  <c r="G36" i="38"/>
  <c r="G37" i="38" s="1"/>
  <c r="B38" i="37"/>
  <c r="B31" i="37"/>
  <c r="G24" i="37"/>
  <c r="O15" i="37" s="1"/>
  <c r="F24" i="37"/>
  <c r="N15" i="37" s="1"/>
  <c r="E24" i="37"/>
  <c r="D24" i="37"/>
  <c r="C24" i="37"/>
  <c r="K15" i="37" s="1"/>
  <c r="G23" i="37"/>
  <c r="O14" i="37" s="1"/>
  <c r="F23" i="37"/>
  <c r="N14" i="37" s="1"/>
  <c r="E23" i="37"/>
  <c r="D23" i="37"/>
  <c r="C23" i="37"/>
  <c r="K14" i="37" s="1"/>
  <c r="G22" i="37"/>
  <c r="F22" i="37"/>
  <c r="E22" i="37"/>
  <c r="D22" i="37"/>
  <c r="C22" i="37"/>
  <c r="G21" i="37"/>
  <c r="F21" i="37"/>
  <c r="N12" i="37" s="1"/>
  <c r="E21" i="37"/>
  <c r="D21" i="37"/>
  <c r="C21" i="37"/>
  <c r="G20" i="37"/>
  <c r="F20" i="37"/>
  <c r="E20" i="37"/>
  <c r="E34" i="37" s="1"/>
  <c r="D20" i="37"/>
  <c r="D34" i="37" s="1"/>
  <c r="C20" i="37"/>
  <c r="G19" i="37"/>
  <c r="F19" i="37"/>
  <c r="E19" i="37"/>
  <c r="E33" i="37" s="1"/>
  <c r="D19" i="37"/>
  <c r="C19" i="37"/>
  <c r="G18" i="37"/>
  <c r="G32" i="37" s="1"/>
  <c r="F18" i="37"/>
  <c r="E18" i="37"/>
  <c r="E26" i="37" s="1"/>
  <c r="E27" i="37" s="1"/>
  <c r="D18" i="37"/>
  <c r="C18" i="37"/>
  <c r="C32" i="37" s="1"/>
  <c r="G17" i="37"/>
  <c r="G31" i="37" s="1"/>
  <c r="F17" i="37"/>
  <c r="N3" i="37" s="1"/>
  <c r="E17" i="37"/>
  <c r="M3" i="37" s="1"/>
  <c r="D17" i="37"/>
  <c r="L3" i="37" s="1"/>
  <c r="C17" i="37"/>
  <c r="C31" i="37" s="1"/>
  <c r="B17" i="37"/>
  <c r="M15" i="37"/>
  <c r="L15" i="37"/>
  <c r="G15" i="37"/>
  <c r="G16" i="37" s="1"/>
  <c r="F15" i="37"/>
  <c r="F16" i="37" s="1"/>
  <c r="E15" i="37"/>
  <c r="E16" i="37" s="1"/>
  <c r="D15" i="37"/>
  <c r="D16" i="37" s="1"/>
  <c r="C15" i="37"/>
  <c r="C16" i="37" s="1"/>
  <c r="M14" i="37"/>
  <c r="L14" i="37"/>
  <c r="G14" i="37"/>
  <c r="F14" i="37"/>
  <c r="E14" i="37"/>
  <c r="D14" i="37"/>
  <c r="C14" i="37"/>
  <c r="O13" i="37"/>
  <c r="N13" i="37"/>
  <c r="K13" i="37"/>
  <c r="M12" i="37"/>
  <c r="L12" i="37"/>
  <c r="K12" i="37"/>
  <c r="T20" i="37" s="1"/>
  <c r="G12" i="37"/>
  <c r="G13" i="37" s="1"/>
  <c r="F12" i="37"/>
  <c r="F13" i="37" s="1"/>
  <c r="E12" i="37"/>
  <c r="E13" i="37" s="1"/>
  <c r="D12" i="37"/>
  <c r="D13" i="37" s="1"/>
  <c r="C12" i="37"/>
  <c r="C13" i="37" s="1"/>
  <c r="G11" i="37"/>
  <c r="F11" i="37"/>
  <c r="E11" i="37"/>
  <c r="D11" i="37"/>
  <c r="C11" i="37"/>
  <c r="N6" i="37"/>
  <c r="O5" i="37"/>
  <c r="N5" i="37"/>
  <c r="K5" i="37"/>
  <c r="O4" i="37"/>
  <c r="N4" i="37"/>
  <c r="L4" i="37"/>
  <c r="K4" i="37"/>
  <c r="O3" i="37"/>
  <c r="J3" i="37"/>
  <c r="CA47" i="40" l="1"/>
  <c r="CA48" i="40"/>
  <c r="BS48" i="40"/>
  <c r="BS47" i="40"/>
  <c r="AU48" i="40"/>
  <c r="AU47" i="40"/>
  <c r="AL47" i="40"/>
  <c r="AL48" i="40"/>
  <c r="CC48" i="40"/>
  <c r="CC47" i="40"/>
  <c r="AN48" i="40"/>
  <c r="AN47" i="40"/>
  <c r="AT47" i="40"/>
  <c r="AT48" i="40"/>
  <c r="BZ47" i="40"/>
  <c r="BZ48" i="40"/>
  <c r="AW47" i="40"/>
  <c r="AW48" i="40"/>
  <c r="BY48" i="40"/>
  <c r="BY47" i="40"/>
  <c r="BI48" i="40"/>
  <c r="BI47" i="40"/>
  <c r="BM47" i="40"/>
  <c r="BM48" i="40"/>
  <c r="AO47" i="40"/>
  <c r="AO48" i="40"/>
  <c r="CB47" i="40"/>
  <c r="CB48" i="40"/>
  <c r="BK48" i="40"/>
  <c r="BK47" i="40"/>
  <c r="BQ48" i="40"/>
  <c r="BQ47" i="40"/>
  <c r="V21" i="37"/>
  <c r="BT47" i="40"/>
  <c r="BT48" i="40"/>
  <c r="BB48" i="40"/>
  <c r="BB49" i="40" s="1"/>
  <c r="BB47" i="40"/>
  <c r="BD47" i="40"/>
  <c r="BD48" i="40"/>
  <c r="AK47" i="40"/>
  <c r="AK48" i="40"/>
  <c r="N8" i="37"/>
  <c r="N9" i="37" s="1"/>
  <c r="E32" i="37"/>
  <c r="BL47" i="40"/>
  <c r="BL48" i="40"/>
  <c r="BA47" i="40"/>
  <c r="BA48" i="40"/>
  <c r="BE48" i="40"/>
  <c r="BE47" i="40"/>
  <c r="M4" i="37"/>
  <c r="D32" i="37"/>
  <c r="T22" i="37"/>
  <c r="BC48" i="40"/>
  <c r="BC47" i="40"/>
  <c r="BJ48" i="40"/>
  <c r="BJ47" i="40"/>
  <c r="BR47" i="40"/>
  <c r="BR48" i="40"/>
  <c r="AS48" i="40"/>
  <c r="AS47" i="40"/>
  <c r="AM47" i="40"/>
  <c r="AM48" i="40"/>
  <c r="BU48" i="40"/>
  <c r="BU47" i="40"/>
  <c r="AV47" i="40"/>
  <c r="AV48" i="40"/>
  <c r="Y48" i="40"/>
  <c r="Y50" i="40" s="1"/>
  <c r="AF48" i="40"/>
  <c r="AF49" i="40" s="1"/>
  <c r="AG47" i="40"/>
  <c r="AG48" i="40"/>
  <c r="W47" i="40"/>
  <c r="W48" i="40"/>
  <c r="AC48" i="40"/>
  <c r="AC47" i="40"/>
  <c r="AE47" i="40"/>
  <c r="AE48" i="40"/>
  <c r="Y47" i="40"/>
  <c r="AD48" i="40"/>
  <c r="AD47" i="40"/>
  <c r="V48" i="40"/>
  <c r="V47" i="40"/>
  <c r="AF47" i="40"/>
  <c r="U48" i="40"/>
  <c r="U49" i="40" s="1"/>
  <c r="U47" i="40"/>
  <c r="U50" i="40" s="1"/>
  <c r="X47" i="40"/>
  <c r="X48" i="40"/>
  <c r="P48" i="40"/>
  <c r="P49" i="40" s="1"/>
  <c r="O48" i="40"/>
  <c r="O49" i="40" s="1"/>
  <c r="Q47" i="40"/>
  <c r="O47" i="40"/>
  <c r="P47" i="40"/>
  <c r="P50" i="40" s="1"/>
  <c r="Q48" i="40"/>
  <c r="Q49" i="40" s="1"/>
  <c r="M47" i="40"/>
  <c r="M48" i="40"/>
  <c r="M49" i="40" s="1"/>
  <c r="N48" i="40"/>
  <c r="N49" i="40" s="1"/>
  <c r="N47" i="40"/>
  <c r="O26" i="39"/>
  <c r="O27" i="39" s="1"/>
  <c r="O25" i="39"/>
  <c r="K53" i="39" s="1"/>
  <c r="N26" i="39"/>
  <c r="N27" i="39" s="1"/>
  <c r="N25" i="39"/>
  <c r="K52" i="39" s="1"/>
  <c r="K26" i="39"/>
  <c r="K27" i="39" s="1"/>
  <c r="K25" i="39"/>
  <c r="K49" i="39" s="1"/>
  <c r="L25" i="39"/>
  <c r="K50" i="39" s="1"/>
  <c r="L26" i="39"/>
  <c r="L27" i="39" s="1"/>
  <c r="M25" i="39"/>
  <c r="K51" i="39" s="1"/>
  <c r="M26" i="39"/>
  <c r="M27" i="39" s="1"/>
  <c r="C43" i="38"/>
  <c r="C44" i="38" s="1"/>
  <c r="C42" i="38"/>
  <c r="K21" i="38"/>
  <c r="G43" i="38"/>
  <c r="G44" i="38" s="1"/>
  <c r="G42" i="38"/>
  <c r="O21" i="38"/>
  <c r="E42" i="38"/>
  <c r="M21" i="38"/>
  <c r="E43" i="38"/>
  <c r="E44" i="38" s="1"/>
  <c r="D42" i="38"/>
  <c r="L21" i="38"/>
  <c r="D43" i="38"/>
  <c r="D44" i="38" s="1"/>
  <c r="F43" i="38"/>
  <c r="F44" i="38" s="1"/>
  <c r="F42" i="38"/>
  <c r="N21" i="38"/>
  <c r="W22" i="37"/>
  <c r="V23" i="37"/>
  <c r="G29" i="37"/>
  <c r="G30" i="37" s="1"/>
  <c r="U23" i="37"/>
  <c r="F34" i="37"/>
  <c r="D28" i="37"/>
  <c r="E28" i="37"/>
  <c r="G33" i="37"/>
  <c r="W21" i="37"/>
  <c r="T23" i="37"/>
  <c r="C29" i="37"/>
  <c r="C30" i="37" s="1"/>
  <c r="C33" i="37"/>
  <c r="L13" i="37"/>
  <c r="L16" i="37" s="1"/>
  <c r="J50" i="37" s="1"/>
  <c r="O12" i="37"/>
  <c r="M13" i="37"/>
  <c r="U21" i="37" s="1"/>
  <c r="V22" i="37"/>
  <c r="K3" i="37"/>
  <c r="L6" i="37"/>
  <c r="G25" i="37"/>
  <c r="M5" i="37"/>
  <c r="M7" i="37" s="1"/>
  <c r="I51" i="37" s="1"/>
  <c r="M6" i="37"/>
  <c r="F25" i="37"/>
  <c r="E31" i="37"/>
  <c r="E35" i="37" s="1"/>
  <c r="V20" i="37"/>
  <c r="N17" i="37"/>
  <c r="N18" i="37" s="1"/>
  <c r="N16" i="37"/>
  <c r="J52" i="37" s="1"/>
  <c r="K16" i="37"/>
  <c r="J49" i="37" s="1"/>
  <c r="F33" i="37"/>
  <c r="U22" i="37"/>
  <c r="D31" i="37"/>
  <c r="D26" i="37"/>
  <c r="D27" i="37" s="1"/>
  <c r="D25" i="37"/>
  <c r="K17" i="37"/>
  <c r="K18" i="37" s="1"/>
  <c r="D29" i="37"/>
  <c r="D30" i="37" s="1"/>
  <c r="F31" i="37"/>
  <c r="F29" i="37"/>
  <c r="F30" i="37" s="1"/>
  <c r="F28" i="37"/>
  <c r="N7" i="37"/>
  <c r="I52" i="37" s="1"/>
  <c r="T21" i="37"/>
  <c r="T25" i="37" s="1"/>
  <c r="T26" i="37" s="1"/>
  <c r="L17" i="37"/>
  <c r="L18" i="37" s="1"/>
  <c r="O16" i="37"/>
  <c r="J53" i="37" s="1"/>
  <c r="F26" i="37"/>
  <c r="F27" i="37" s="1"/>
  <c r="F32" i="37"/>
  <c r="L5" i="37"/>
  <c r="L7" i="37" s="1"/>
  <c r="I50" i="37" s="1"/>
  <c r="D33" i="37"/>
  <c r="K6" i="37"/>
  <c r="K8" i="37" s="1"/>
  <c r="K9" i="37" s="1"/>
  <c r="C34" i="37"/>
  <c r="O6" i="37"/>
  <c r="O8" i="37" s="1"/>
  <c r="O9" i="37" s="1"/>
  <c r="G34" i="37"/>
  <c r="C25" i="37"/>
  <c r="U20" i="37"/>
  <c r="E25" i="37"/>
  <c r="C26" i="37"/>
  <c r="C27" i="37" s="1"/>
  <c r="G26" i="37"/>
  <c r="G27" i="37" s="1"/>
  <c r="C28" i="37"/>
  <c r="G28" i="37"/>
  <c r="E29" i="37"/>
  <c r="E30" i="37" s="1"/>
  <c r="BU50" i="40" l="1"/>
  <c r="BU49" i="40"/>
  <c r="AS50" i="40"/>
  <c r="AS49" i="40"/>
  <c r="BJ50" i="40"/>
  <c r="BJ49" i="40"/>
  <c r="BA49" i="40"/>
  <c r="BA50" i="40"/>
  <c r="BD49" i="40"/>
  <c r="BD50" i="40"/>
  <c r="BT49" i="40"/>
  <c r="BT50" i="40"/>
  <c r="BQ50" i="40"/>
  <c r="BQ49" i="40"/>
  <c r="BY49" i="40"/>
  <c r="BY50" i="40"/>
  <c r="AN49" i="40"/>
  <c r="AN50" i="40"/>
  <c r="BS49" i="40"/>
  <c r="BS50" i="40"/>
  <c r="BM50" i="40"/>
  <c r="BM49" i="40"/>
  <c r="AL49" i="40"/>
  <c r="AL50" i="40"/>
  <c r="Y49" i="40"/>
  <c r="AF50" i="40"/>
  <c r="AV50" i="40"/>
  <c r="AV49" i="40"/>
  <c r="AM50" i="40"/>
  <c r="AM49" i="40"/>
  <c r="BR49" i="40"/>
  <c r="BR50" i="40"/>
  <c r="AO50" i="40"/>
  <c r="AO49" i="40"/>
  <c r="AW50" i="40"/>
  <c r="AW49" i="40"/>
  <c r="AT49" i="40"/>
  <c r="AT50" i="40"/>
  <c r="CA50" i="40"/>
  <c r="CA49" i="40"/>
  <c r="BE50" i="40"/>
  <c r="BE49" i="40"/>
  <c r="CB50" i="40"/>
  <c r="CB49" i="40"/>
  <c r="BZ49" i="40"/>
  <c r="BZ50" i="40"/>
  <c r="G36" i="37"/>
  <c r="G37" i="37" s="1"/>
  <c r="M8" i="37"/>
  <c r="M9" i="37" s="1"/>
  <c r="C36" i="37"/>
  <c r="C37" i="37" s="1"/>
  <c r="BC49" i="40"/>
  <c r="BC50" i="40"/>
  <c r="BL50" i="40"/>
  <c r="BL49" i="40"/>
  <c r="AK50" i="40"/>
  <c r="AK49" i="40"/>
  <c r="BB50" i="40"/>
  <c r="BK49" i="40"/>
  <c r="BK50" i="40"/>
  <c r="BI49" i="40"/>
  <c r="BI50" i="40"/>
  <c r="CC50" i="40"/>
  <c r="CC49" i="40"/>
  <c r="AU50" i="40"/>
  <c r="AU49" i="40"/>
  <c r="X50" i="40"/>
  <c r="X49" i="40"/>
  <c r="W50" i="40"/>
  <c r="W49" i="40"/>
  <c r="V49" i="40"/>
  <c r="V50" i="40"/>
  <c r="AD49" i="40"/>
  <c r="AD50" i="40"/>
  <c r="AE50" i="40"/>
  <c r="AE49" i="40"/>
  <c r="AG50" i="40"/>
  <c r="AG49" i="40"/>
  <c r="AC50" i="40"/>
  <c r="AC49" i="40"/>
  <c r="O50" i="40"/>
  <c r="Q50" i="40"/>
  <c r="M50" i="40"/>
  <c r="N50" i="40"/>
  <c r="K26" i="38"/>
  <c r="K27" i="38" s="1"/>
  <c r="K25" i="38"/>
  <c r="K49" i="38" s="1"/>
  <c r="M25" i="38"/>
  <c r="K51" i="38" s="1"/>
  <c r="M26" i="38"/>
  <c r="M27" i="38" s="1"/>
  <c r="N26" i="38"/>
  <c r="N27" i="38" s="1"/>
  <c r="N25" i="38"/>
  <c r="K52" i="38" s="1"/>
  <c r="L25" i="38"/>
  <c r="K50" i="38" s="1"/>
  <c r="L26" i="38"/>
  <c r="L27" i="38" s="1"/>
  <c r="O26" i="38"/>
  <c r="O27" i="38" s="1"/>
  <c r="O25" i="38"/>
  <c r="K53" i="38" s="1"/>
  <c r="M17" i="37"/>
  <c r="M18" i="37" s="1"/>
  <c r="E36" i="37"/>
  <c r="E37" i="37" s="1"/>
  <c r="O17" i="37"/>
  <c r="O18" i="37" s="1"/>
  <c r="W20" i="37"/>
  <c r="M16" i="37"/>
  <c r="J51" i="37" s="1"/>
  <c r="T24" i="37"/>
  <c r="F36" i="37"/>
  <c r="F37" i="37" s="1"/>
  <c r="F35" i="37"/>
  <c r="D35" i="37"/>
  <c r="D36" i="37"/>
  <c r="D37" i="37" s="1"/>
  <c r="L8" i="37"/>
  <c r="L9" i="37" s="1"/>
  <c r="V24" i="37"/>
  <c r="V25" i="37"/>
  <c r="V26" i="37" s="1"/>
  <c r="O7" i="37"/>
  <c r="I53" i="37" s="1"/>
  <c r="U25" i="37"/>
  <c r="U26" i="37" s="1"/>
  <c r="U24" i="37"/>
  <c r="C35" i="37"/>
  <c r="K7" i="37"/>
  <c r="I49" i="37" s="1"/>
  <c r="G35" i="37"/>
  <c r="W25" i="37" l="1"/>
  <c r="W26" i="37" s="1"/>
  <c r="W24" i="37"/>
  <c r="F41" i="37"/>
  <c r="N24" i="37" s="1"/>
  <c r="E38" i="37"/>
  <c r="D39" i="37"/>
  <c r="L22" i="37" s="1"/>
  <c r="C38" i="37"/>
  <c r="G39" i="37"/>
  <c r="O22" i="37" s="1"/>
  <c r="C39" i="37"/>
  <c r="K22" i="37" s="1"/>
  <c r="E39" i="37"/>
  <c r="M22" i="37" s="1"/>
  <c r="C40" i="37"/>
  <c r="K23" i="37" s="1"/>
  <c r="E40" i="37"/>
  <c r="M23" i="37" s="1"/>
  <c r="E41" i="37"/>
  <c r="M24" i="37" s="1"/>
  <c r="D41" i="37"/>
  <c r="L24" i="37" s="1"/>
  <c r="G40" i="37"/>
  <c r="O23" i="37" s="1"/>
  <c r="G38" i="37"/>
  <c r="D38" i="37"/>
  <c r="D40" i="37"/>
  <c r="L23" i="37" s="1"/>
  <c r="F40" i="37"/>
  <c r="N23" i="37" s="1"/>
  <c r="F39" i="37"/>
  <c r="N22" i="37" s="1"/>
  <c r="G41" i="37"/>
  <c r="O24" i="37" s="1"/>
  <c r="C41" i="37"/>
  <c r="K24" i="37" s="1"/>
  <c r="F38" i="37"/>
  <c r="C43" i="37" l="1"/>
  <c r="C44" i="37" s="1"/>
  <c r="C42" i="37"/>
  <c r="K21" i="37"/>
  <c r="D42" i="37"/>
  <c r="L21" i="37"/>
  <c r="D43" i="37"/>
  <c r="D44" i="37" s="1"/>
  <c r="E43" i="37"/>
  <c r="E44" i="37" s="1"/>
  <c r="M21" i="37"/>
  <c r="E42" i="37"/>
  <c r="F42" i="37"/>
  <c r="F43" i="37"/>
  <c r="F44" i="37" s="1"/>
  <c r="N21" i="37"/>
  <c r="G43" i="37"/>
  <c r="G44" i="37" s="1"/>
  <c r="G42" i="37"/>
  <c r="O21" i="37"/>
  <c r="N26" i="37" l="1"/>
  <c r="N27" i="37" s="1"/>
  <c r="N25" i="37"/>
  <c r="K52" i="37" s="1"/>
  <c r="M25" i="37"/>
  <c r="K51" i="37" s="1"/>
  <c r="M26" i="37"/>
  <c r="M27" i="37" s="1"/>
  <c r="O26" i="37"/>
  <c r="O27" i="37" s="1"/>
  <c r="O25" i="37"/>
  <c r="K53" i="37" s="1"/>
  <c r="K26" i="37"/>
  <c r="K27" i="37" s="1"/>
  <c r="K25" i="37"/>
  <c r="K49" i="37" s="1"/>
  <c r="L25" i="37"/>
  <c r="K50" i="37" s="1"/>
  <c r="L26" i="37"/>
  <c r="L27" i="37" s="1"/>
  <c r="B38" i="36" l="1"/>
  <c r="B31" i="36"/>
  <c r="G24" i="36"/>
  <c r="F24" i="36"/>
  <c r="E24" i="36"/>
  <c r="D24" i="36"/>
  <c r="C24" i="36"/>
  <c r="K15" i="36" s="1"/>
  <c r="G23" i="36"/>
  <c r="F23" i="36"/>
  <c r="E23" i="36"/>
  <c r="D23" i="36"/>
  <c r="C23" i="36"/>
  <c r="G22" i="36"/>
  <c r="F22" i="36"/>
  <c r="E22" i="36"/>
  <c r="D22" i="36"/>
  <c r="C22" i="36"/>
  <c r="U21" i="36"/>
  <c r="G21" i="36"/>
  <c r="F21" i="36"/>
  <c r="E21" i="36"/>
  <c r="E29" i="36" s="1"/>
  <c r="E30" i="36" s="1"/>
  <c r="D21" i="36"/>
  <c r="D28" i="36" s="1"/>
  <c r="C21" i="36"/>
  <c r="G20" i="36"/>
  <c r="O6" i="36" s="1"/>
  <c r="F20" i="36"/>
  <c r="F34" i="36" s="1"/>
  <c r="E20" i="36"/>
  <c r="E34" i="36" s="1"/>
  <c r="D20" i="36"/>
  <c r="C20" i="36"/>
  <c r="K6" i="36" s="1"/>
  <c r="G19" i="36"/>
  <c r="O5" i="36" s="1"/>
  <c r="F19" i="36"/>
  <c r="F33" i="36" s="1"/>
  <c r="E19" i="36"/>
  <c r="D19" i="36"/>
  <c r="L5" i="36" s="1"/>
  <c r="C19" i="36"/>
  <c r="K5" i="36" s="1"/>
  <c r="G18" i="36"/>
  <c r="G32" i="36" s="1"/>
  <c r="F18" i="36"/>
  <c r="E18" i="36"/>
  <c r="E32" i="36" s="1"/>
  <c r="D18" i="36"/>
  <c r="L4" i="36" s="1"/>
  <c r="C18" i="36"/>
  <c r="C32" i="36" s="1"/>
  <c r="G17" i="36"/>
  <c r="G31" i="36" s="1"/>
  <c r="F17" i="36"/>
  <c r="E17" i="36"/>
  <c r="E26" i="36" s="1"/>
  <c r="E27" i="36" s="1"/>
  <c r="D17" i="36"/>
  <c r="C17" i="36"/>
  <c r="C31" i="36" s="1"/>
  <c r="B17" i="36"/>
  <c r="O15" i="36"/>
  <c r="N15" i="36"/>
  <c r="L15" i="36"/>
  <c r="G15" i="36"/>
  <c r="G16" i="36" s="1"/>
  <c r="F15" i="36"/>
  <c r="F16" i="36" s="1"/>
  <c r="E15" i="36"/>
  <c r="E16" i="36" s="1"/>
  <c r="D15" i="36"/>
  <c r="D16" i="36" s="1"/>
  <c r="C15" i="36"/>
  <c r="C16" i="36" s="1"/>
  <c r="O14" i="36"/>
  <c r="W22" i="36" s="1"/>
  <c r="N14" i="36"/>
  <c r="M14" i="36"/>
  <c r="U22" i="36" s="1"/>
  <c r="L14" i="36"/>
  <c r="T22" i="36" s="1"/>
  <c r="K14" i="36"/>
  <c r="G14" i="36"/>
  <c r="F14" i="36"/>
  <c r="E14" i="36"/>
  <c r="D14" i="36"/>
  <c r="C14" i="36"/>
  <c r="O13" i="36"/>
  <c r="W21" i="36" s="1"/>
  <c r="N13" i="36"/>
  <c r="V21" i="36" s="1"/>
  <c r="M13" i="36"/>
  <c r="L13" i="36"/>
  <c r="K13" i="36"/>
  <c r="K17" i="36" s="1"/>
  <c r="K18" i="36" s="1"/>
  <c r="O12" i="36"/>
  <c r="W20" i="36" s="1"/>
  <c r="N12" i="36"/>
  <c r="V20" i="36" s="1"/>
  <c r="M12" i="36"/>
  <c r="L12" i="36"/>
  <c r="L16" i="36" s="1"/>
  <c r="J50" i="36" s="1"/>
  <c r="K12" i="36"/>
  <c r="G12" i="36"/>
  <c r="G13" i="36" s="1"/>
  <c r="F12" i="36"/>
  <c r="F13" i="36" s="1"/>
  <c r="E12" i="36"/>
  <c r="E13" i="36" s="1"/>
  <c r="D12" i="36"/>
  <c r="D13" i="36" s="1"/>
  <c r="C12" i="36"/>
  <c r="C13" i="36" s="1"/>
  <c r="G11" i="36"/>
  <c r="F11" i="36"/>
  <c r="E11" i="36"/>
  <c r="D11" i="36"/>
  <c r="C11" i="36"/>
  <c r="N6" i="36"/>
  <c r="M6" i="36"/>
  <c r="L6" i="36"/>
  <c r="N5" i="36"/>
  <c r="M5" i="36"/>
  <c r="O4" i="36"/>
  <c r="N4" i="36"/>
  <c r="N8" i="36" s="1"/>
  <c r="N9" i="36" s="1"/>
  <c r="M4" i="36"/>
  <c r="K4" i="36"/>
  <c r="O3" i="36"/>
  <c r="N3" i="36"/>
  <c r="M3" i="36"/>
  <c r="M8" i="36" s="1"/>
  <c r="M9" i="36" s="1"/>
  <c r="J3" i="36"/>
  <c r="D31" i="36" l="1"/>
  <c r="G33" i="36"/>
  <c r="C33" i="36"/>
  <c r="K3" i="36"/>
  <c r="K8" i="36" s="1"/>
  <c r="K9" i="36" s="1"/>
  <c r="T21" i="36"/>
  <c r="V22" i="36"/>
  <c r="T23" i="36"/>
  <c r="E25" i="36"/>
  <c r="O17" i="36"/>
  <c r="O18" i="36" s="1"/>
  <c r="F32" i="36"/>
  <c r="E33" i="36"/>
  <c r="D34" i="36"/>
  <c r="F29" i="36"/>
  <c r="F30" i="36" s="1"/>
  <c r="D32" i="36"/>
  <c r="E28" i="36"/>
  <c r="O7" i="36"/>
  <c r="I53" i="36" s="1"/>
  <c r="N7" i="36"/>
  <c r="I52" i="36" s="1"/>
  <c r="K16" i="36"/>
  <c r="J49" i="36" s="1"/>
  <c r="O16" i="36"/>
  <c r="J53" i="36" s="1"/>
  <c r="V23" i="36"/>
  <c r="V24" i="36" s="1"/>
  <c r="F25" i="36"/>
  <c r="C29" i="36"/>
  <c r="C30" i="36" s="1"/>
  <c r="G29" i="36"/>
  <c r="G30" i="36" s="1"/>
  <c r="E31" i="36"/>
  <c r="E36" i="36" s="1"/>
  <c r="E37" i="36" s="1"/>
  <c r="W24" i="36"/>
  <c r="C36" i="36"/>
  <c r="C37" i="36" s="1"/>
  <c r="K7" i="36"/>
  <c r="I49" i="36" s="1"/>
  <c r="O8" i="36"/>
  <c r="O9" i="36" s="1"/>
  <c r="M15" i="36"/>
  <c r="U23" i="36" s="1"/>
  <c r="L17" i="36"/>
  <c r="L18" i="36" s="1"/>
  <c r="T20" i="36"/>
  <c r="D25" i="36"/>
  <c r="W25" i="36"/>
  <c r="W26" i="36" s="1"/>
  <c r="F26" i="36"/>
  <c r="F27" i="36" s="1"/>
  <c r="F28" i="36"/>
  <c r="F31" i="36"/>
  <c r="D33" i="36"/>
  <c r="D36" i="36" s="1"/>
  <c r="D37" i="36" s="1"/>
  <c r="C34" i="36"/>
  <c r="C35" i="36" s="1"/>
  <c r="G34" i="36"/>
  <c r="N16" i="36"/>
  <c r="J52" i="36" s="1"/>
  <c r="G25" i="36"/>
  <c r="L3" i="36"/>
  <c r="M7" i="36"/>
  <c r="I51" i="36" s="1"/>
  <c r="M17" i="36"/>
  <c r="M18" i="36" s="1"/>
  <c r="U20" i="36"/>
  <c r="C26" i="36"/>
  <c r="C27" i="36" s="1"/>
  <c r="G26" i="36"/>
  <c r="G27" i="36" s="1"/>
  <c r="C28" i="36"/>
  <c r="G28" i="36"/>
  <c r="C25" i="36"/>
  <c r="D29" i="36"/>
  <c r="D30" i="36" s="1"/>
  <c r="N17" i="36"/>
  <c r="N18" i="36" s="1"/>
  <c r="D26" i="36"/>
  <c r="D27" i="36" s="1"/>
  <c r="E35" i="36" l="1"/>
  <c r="V25" i="36"/>
  <c r="V26" i="36" s="1"/>
  <c r="M16" i="36"/>
  <c r="J51" i="36" s="1"/>
  <c r="C38" i="36"/>
  <c r="D38" i="36"/>
  <c r="G40" i="36"/>
  <c r="O23" i="36" s="1"/>
  <c r="E41" i="36"/>
  <c r="M24" i="36" s="1"/>
  <c r="F41" i="36"/>
  <c r="N24" i="36" s="1"/>
  <c r="D41" i="36"/>
  <c r="L24" i="36" s="1"/>
  <c r="E39" i="36"/>
  <c r="M22" i="36" s="1"/>
  <c r="F40" i="36"/>
  <c r="N23" i="36" s="1"/>
  <c r="E38" i="36"/>
  <c r="G38" i="36"/>
  <c r="F39" i="36"/>
  <c r="N22" i="36" s="1"/>
  <c r="D39" i="36"/>
  <c r="L22" i="36" s="1"/>
  <c r="C39" i="36"/>
  <c r="K22" i="36" s="1"/>
  <c r="E40" i="36"/>
  <c r="M23" i="36" s="1"/>
  <c r="C40" i="36"/>
  <c r="K23" i="36" s="1"/>
  <c r="G39" i="36"/>
  <c r="O22" i="36" s="1"/>
  <c r="L8" i="36"/>
  <c r="L9" i="36" s="1"/>
  <c r="L7" i="36"/>
  <c r="I50" i="36" s="1"/>
  <c r="U25" i="36"/>
  <c r="U26" i="36" s="1"/>
  <c r="U24" i="36"/>
  <c r="D40" i="36"/>
  <c r="L23" i="36" s="1"/>
  <c r="D35" i="36"/>
  <c r="G41" i="36"/>
  <c r="O24" i="36" s="1"/>
  <c r="T25" i="36"/>
  <c r="T26" i="36" s="1"/>
  <c r="T24" i="36"/>
  <c r="C41" i="36"/>
  <c r="K24" i="36" s="1"/>
  <c r="G35" i="36"/>
  <c r="F36" i="36"/>
  <c r="F37" i="36" s="1"/>
  <c r="F38" i="36"/>
  <c r="F35" i="36"/>
  <c r="G36" i="36"/>
  <c r="G37" i="36" s="1"/>
  <c r="G43" i="36" l="1"/>
  <c r="G44" i="36" s="1"/>
  <c r="G42" i="36"/>
  <c r="O21" i="36"/>
  <c r="D42" i="36"/>
  <c r="L21" i="36"/>
  <c r="D43" i="36"/>
  <c r="D44" i="36" s="1"/>
  <c r="F43" i="36"/>
  <c r="F44" i="36" s="1"/>
  <c r="F42" i="36"/>
  <c r="N21" i="36"/>
  <c r="M21" i="36"/>
  <c r="E42" i="36"/>
  <c r="E43" i="36"/>
  <c r="E44" i="36" s="1"/>
  <c r="C43" i="36"/>
  <c r="C44" i="36" s="1"/>
  <c r="C42" i="36"/>
  <c r="K21" i="36"/>
  <c r="O26" i="36" l="1"/>
  <c r="O27" i="36" s="1"/>
  <c r="O25" i="36"/>
  <c r="K53" i="36" s="1"/>
  <c r="K26" i="36"/>
  <c r="K27" i="36" s="1"/>
  <c r="K25" i="36"/>
  <c r="K49" i="36" s="1"/>
  <c r="M25" i="36"/>
  <c r="K51" i="36" s="1"/>
  <c r="M26" i="36"/>
  <c r="M27" i="36" s="1"/>
  <c r="N25" i="36"/>
  <c r="K52" i="36" s="1"/>
  <c r="N26" i="36"/>
  <c r="N27" i="36" s="1"/>
  <c r="L26" i="36"/>
  <c r="L27" i="36" s="1"/>
  <c r="L25" i="36"/>
  <c r="K50" i="36" s="1"/>
  <c r="B38" i="35" l="1"/>
  <c r="B31" i="35"/>
  <c r="G24" i="35"/>
  <c r="O15" i="35" s="1"/>
  <c r="F24" i="35"/>
  <c r="N15" i="35" s="1"/>
  <c r="E24" i="35"/>
  <c r="D24" i="35"/>
  <c r="C24" i="35"/>
  <c r="K15" i="35" s="1"/>
  <c r="G23" i="35"/>
  <c r="F23" i="35"/>
  <c r="E23" i="35"/>
  <c r="M14" i="35" s="1"/>
  <c r="D23" i="35"/>
  <c r="L14" i="35" s="1"/>
  <c r="C23" i="35"/>
  <c r="K14" i="35" s="1"/>
  <c r="G22" i="35"/>
  <c r="O13" i="35" s="1"/>
  <c r="F22" i="35"/>
  <c r="N13" i="35" s="1"/>
  <c r="E22" i="35"/>
  <c r="D22" i="35"/>
  <c r="L13" i="35" s="1"/>
  <c r="C22" i="35"/>
  <c r="K13" i="35" s="1"/>
  <c r="G21" i="35"/>
  <c r="F21" i="35"/>
  <c r="E21" i="35"/>
  <c r="M12" i="35" s="1"/>
  <c r="D21" i="35"/>
  <c r="C21" i="35"/>
  <c r="G20" i="35"/>
  <c r="F20" i="35"/>
  <c r="N6" i="35" s="1"/>
  <c r="E20" i="35"/>
  <c r="E34" i="35" s="1"/>
  <c r="D20" i="35"/>
  <c r="L6" i="35" s="1"/>
  <c r="C20" i="35"/>
  <c r="G19" i="35"/>
  <c r="G33" i="35" s="1"/>
  <c r="F19" i="35"/>
  <c r="F33" i="35" s="1"/>
  <c r="E19" i="35"/>
  <c r="D19" i="35"/>
  <c r="C19" i="35"/>
  <c r="K5" i="35" s="1"/>
  <c r="G18" i="35"/>
  <c r="G32" i="35" s="1"/>
  <c r="F18" i="35"/>
  <c r="N4" i="35" s="1"/>
  <c r="E18" i="35"/>
  <c r="M4" i="35" s="1"/>
  <c r="D18" i="35"/>
  <c r="L4" i="35" s="1"/>
  <c r="C18" i="35"/>
  <c r="C32" i="35" s="1"/>
  <c r="G17" i="35"/>
  <c r="O3" i="35" s="1"/>
  <c r="F17" i="35"/>
  <c r="E17" i="35"/>
  <c r="E31" i="35" s="1"/>
  <c r="D17" i="35"/>
  <c r="C17" i="35"/>
  <c r="B17" i="35"/>
  <c r="D16" i="35"/>
  <c r="M15" i="35"/>
  <c r="L15" i="35"/>
  <c r="G15" i="35"/>
  <c r="G16" i="35" s="1"/>
  <c r="F15" i="35"/>
  <c r="F16" i="35" s="1"/>
  <c r="E15" i="35"/>
  <c r="E16" i="35" s="1"/>
  <c r="D15" i="35"/>
  <c r="C15" i="35"/>
  <c r="C16" i="35" s="1"/>
  <c r="O14" i="35"/>
  <c r="N14" i="35"/>
  <c r="G14" i="35"/>
  <c r="F14" i="35"/>
  <c r="E14" i="35"/>
  <c r="D14" i="35"/>
  <c r="C14" i="35"/>
  <c r="M13" i="35"/>
  <c r="O12" i="35"/>
  <c r="K12" i="35"/>
  <c r="G12" i="35"/>
  <c r="G13" i="35" s="1"/>
  <c r="F12" i="35"/>
  <c r="F13" i="35" s="1"/>
  <c r="E12" i="35"/>
  <c r="E13" i="35" s="1"/>
  <c r="D12" i="35"/>
  <c r="D13" i="35" s="1"/>
  <c r="C12" i="35"/>
  <c r="C13" i="35" s="1"/>
  <c r="G11" i="35"/>
  <c r="F11" i="35"/>
  <c r="E11" i="35"/>
  <c r="D11" i="35"/>
  <c r="C11" i="35"/>
  <c r="M6" i="35"/>
  <c r="N5" i="35"/>
  <c r="M5" i="35"/>
  <c r="O4" i="35"/>
  <c r="K4" i="35"/>
  <c r="L3" i="35"/>
  <c r="K3" i="35"/>
  <c r="J3" i="35"/>
  <c r="W20" i="35" l="1"/>
  <c r="V22" i="35"/>
  <c r="V21" i="35"/>
  <c r="W22" i="35"/>
  <c r="W25" i="35" s="1"/>
  <c r="W26" i="35" s="1"/>
  <c r="D28" i="35"/>
  <c r="O5" i="35"/>
  <c r="D32" i="35"/>
  <c r="C33" i="35"/>
  <c r="F25" i="35"/>
  <c r="N3" i="35"/>
  <c r="N7" i="35" s="1"/>
  <c r="I52" i="35" s="1"/>
  <c r="G25" i="35"/>
  <c r="F34" i="35"/>
  <c r="W21" i="35"/>
  <c r="T22" i="35"/>
  <c r="L12" i="35"/>
  <c r="L17" i="35" s="1"/>
  <c r="L18" i="35" s="1"/>
  <c r="E28" i="35"/>
  <c r="T21" i="35"/>
  <c r="T23" i="35"/>
  <c r="U21" i="35"/>
  <c r="U23" i="35"/>
  <c r="E33" i="35"/>
  <c r="D34" i="35"/>
  <c r="V23" i="35"/>
  <c r="W24" i="35"/>
  <c r="O16" i="35"/>
  <c r="J53" i="35" s="1"/>
  <c r="F31" i="35"/>
  <c r="F29" i="35"/>
  <c r="F30" i="35" s="1"/>
  <c r="F28" i="35"/>
  <c r="O17" i="35"/>
  <c r="O18" i="35" s="1"/>
  <c r="C29" i="35"/>
  <c r="C30" i="35" s="1"/>
  <c r="C28" i="35"/>
  <c r="M16" i="35"/>
  <c r="J51" i="35" s="1"/>
  <c r="K16" i="35"/>
  <c r="J49" i="35" s="1"/>
  <c r="C31" i="35"/>
  <c r="G31" i="35"/>
  <c r="L5" i="35"/>
  <c r="L8" i="35" s="1"/>
  <c r="L9" i="35" s="1"/>
  <c r="D33" i="35"/>
  <c r="K6" i="35"/>
  <c r="K8" i="35" s="1"/>
  <c r="K9" i="35" s="1"/>
  <c r="C34" i="35"/>
  <c r="O6" i="35"/>
  <c r="O7" i="35" s="1"/>
  <c r="I53" i="35" s="1"/>
  <c r="G34" i="35"/>
  <c r="D29" i="35"/>
  <c r="D30" i="35" s="1"/>
  <c r="M3" i="35"/>
  <c r="E25" i="35"/>
  <c r="F32" i="35"/>
  <c r="F26" i="35"/>
  <c r="F27" i="35" s="1"/>
  <c r="G29" i="35"/>
  <c r="G30" i="35" s="1"/>
  <c r="G28" i="35"/>
  <c r="N12" i="35"/>
  <c r="U22" i="35"/>
  <c r="D31" i="35"/>
  <c r="D26" i="35"/>
  <c r="D27" i="35" s="1"/>
  <c r="D25" i="35"/>
  <c r="K17" i="35"/>
  <c r="K18" i="35" s="1"/>
  <c r="E29" i="35"/>
  <c r="E30" i="35" s="1"/>
  <c r="C25" i="35"/>
  <c r="E26" i="35"/>
  <c r="E27" i="35" s="1"/>
  <c r="E32" i="35"/>
  <c r="M17" i="35"/>
  <c r="M18" i="35" s="1"/>
  <c r="U20" i="35"/>
  <c r="C26" i="35"/>
  <c r="C27" i="35" s="1"/>
  <c r="G26" i="35"/>
  <c r="G27" i="35" s="1"/>
  <c r="L7" i="35" l="1"/>
  <c r="I50" i="35" s="1"/>
  <c r="K7" i="35"/>
  <c r="I49" i="35" s="1"/>
  <c r="N8" i="35"/>
  <c r="N9" i="35" s="1"/>
  <c r="L16" i="35"/>
  <c r="J50" i="35" s="1"/>
  <c r="T20" i="35"/>
  <c r="D35" i="35"/>
  <c r="D36" i="35"/>
  <c r="D37" i="35" s="1"/>
  <c r="O8" i="35"/>
  <c r="O9" i="35" s="1"/>
  <c r="C36" i="35"/>
  <c r="C37" i="35" s="1"/>
  <c r="C35" i="35"/>
  <c r="E39" i="35" s="1"/>
  <c r="M22" i="35" s="1"/>
  <c r="F36" i="35"/>
  <c r="F37" i="35" s="1"/>
  <c r="F35" i="35"/>
  <c r="E35" i="35"/>
  <c r="M8" i="35"/>
  <c r="M9" i="35" s="1"/>
  <c r="M7" i="35"/>
  <c r="I51" i="35" s="1"/>
  <c r="U25" i="35"/>
  <c r="U26" i="35" s="1"/>
  <c r="U24" i="35"/>
  <c r="V20" i="35"/>
  <c r="N17" i="35"/>
  <c r="N18" i="35" s="1"/>
  <c r="N16" i="35"/>
  <c r="J52" i="35" s="1"/>
  <c r="D40" i="35"/>
  <c r="L23" i="35" s="1"/>
  <c r="G36" i="35"/>
  <c r="G37" i="35" s="1"/>
  <c r="G35" i="35"/>
  <c r="E36" i="35"/>
  <c r="E37" i="35" s="1"/>
  <c r="G41" i="35" l="1"/>
  <c r="O24" i="35" s="1"/>
  <c r="G38" i="35"/>
  <c r="F39" i="35"/>
  <c r="N22" i="35" s="1"/>
  <c r="C38" i="35"/>
  <c r="K21" i="35" s="1"/>
  <c r="T25" i="35"/>
  <c r="T26" i="35" s="1"/>
  <c r="T24" i="35"/>
  <c r="C41" i="35"/>
  <c r="K24" i="35" s="1"/>
  <c r="V24" i="35"/>
  <c r="V25" i="35"/>
  <c r="V26" i="35" s="1"/>
  <c r="F38" i="35"/>
  <c r="O21" i="35"/>
  <c r="F41" i="35"/>
  <c r="N24" i="35" s="1"/>
  <c r="C40" i="35"/>
  <c r="K23" i="35" s="1"/>
  <c r="F40" i="35"/>
  <c r="N23" i="35" s="1"/>
  <c r="C39" i="35"/>
  <c r="K22" i="35" s="1"/>
  <c r="G40" i="35"/>
  <c r="O23" i="35" s="1"/>
  <c r="E38" i="35"/>
  <c r="E41" i="35"/>
  <c r="M24" i="35" s="1"/>
  <c r="E40" i="35"/>
  <c r="M23" i="35" s="1"/>
  <c r="G39" i="35"/>
  <c r="O22" i="35" s="1"/>
  <c r="D39" i="35"/>
  <c r="L22" i="35" s="1"/>
  <c r="D41" i="35"/>
  <c r="L24" i="35" s="1"/>
  <c r="D38" i="35"/>
  <c r="G42" i="35" l="1"/>
  <c r="C43" i="35"/>
  <c r="C44" i="35" s="1"/>
  <c r="G43" i="35"/>
  <c r="G44" i="35" s="1"/>
  <c r="E43" i="35"/>
  <c r="E44" i="35" s="1"/>
  <c r="M21" i="35"/>
  <c r="E42" i="35"/>
  <c r="N21" i="35"/>
  <c r="F43" i="35"/>
  <c r="F44" i="35" s="1"/>
  <c r="F42" i="35"/>
  <c r="K26" i="35"/>
  <c r="K27" i="35" s="1"/>
  <c r="K25" i="35"/>
  <c r="K49" i="35" s="1"/>
  <c r="D42" i="35"/>
  <c r="L21" i="35"/>
  <c r="D43" i="35"/>
  <c r="D44" i="35" s="1"/>
  <c r="O26" i="35"/>
  <c r="O27" i="35" s="1"/>
  <c r="O25" i="35"/>
  <c r="K53" i="35" s="1"/>
  <c r="C42" i="35"/>
  <c r="L25" i="35" l="1"/>
  <c r="K50" i="35" s="1"/>
  <c r="L26" i="35"/>
  <c r="L27" i="35" s="1"/>
  <c r="M25" i="35"/>
  <c r="K51" i="35" s="1"/>
  <c r="M26" i="35"/>
  <c r="M27" i="35" s="1"/>
  <c r="N26" i="35"/>
  <c r="N27" i="35" s="1"/>
  <c r="N25" i="35"/>
  <c r="K52" i="35" s="1"/>
  <c r="C11" i="34" l="1"/>
  <c r="C12" i="34"/>
  <c r="G11" i="34" l="1"/>
  <c r="G12" i="34"/>
  <c r="G13" i="34" s="1"/>
  <c r="G14" i="34"/>
  <c r="G15" i="34"/>
  <c r="G16" i="34" s="1"/>
  <c r="G17" i="34"/>
  <c r="G18" i="34"/>
  <c r="G19" i="34"/>
  <c r="G20" i="34"/>
  <c r="G21" i="34"/>
  <c r="G22" i="34"/>
  <c r="G23" i="34"/>
  <c r="G24" i="34"/>
  <c r="C13" i="34"/>
  <c r="C14" i="34"/>
  <c r="C15" i="34"/>
  <c r="C16" i="34" s="1"/>
  <c r="C17" i="34"/>
  <c r="C18" i="34"/>
  <c r="K4" i="34" s="1"/>
  <c r="C19" i="34"/>
  <c r="K5" i="34" s="1"/>
  <c r="C20" i="34"/>
  <c r="K6" i="34" s="1"/>
  <c r="C21" i="34"/>
  <c r="K12" i="34" s="1"/>
  <c r="C22" i="34"/>
  <c r="K13" i="34" s="1"/>
  <c r="C23" i="34"/>
  <c r="K14" i="34" s="1"/>
  <c r="C24" i="34"/>
  <c r="C34" i="34" s="1"/>
  <c r="G32" i="34" l="1"/>
  <c r="G33" i="34"/>
  <c r="G31" i="34"/>
  <c r="C32" i="34"/>
  <c r="K15" i="34"/>
  <c r="K17" i="34" s="1"/>
  <c r="K18" i="34" s="1"/>
  <c r="C31" i="34"/>
  <c r="G25" i="34"/>
  <c r="G28" i="34"/>
  <c r="G29" i="34"/>
  <c r="G30" i="34" s="1"/>
  <c r="G26" i="34"/>
  <c r="G27" i="34" s="1"/>
  <c r="G34" i="34"/>
  <c r="C28" i="34"/>
  <c r="C33" i="34"/>
  <c r="C29" i="34"/>
  <c r="C30" i="34" s="1"/>
  <c r="C25" i="34"/>
  <c r="C26" i="34"/>
  <c r="C27" i="34" s="1"/>
  <c r="C35" i="34" l="1"/>
  <c r="C36" i="34"/>
  <c r="C37" i="34" s="1"/>
  <c r="K16" i="34"/>
  <c r="C41" i="34"/>
  <c r="K24" i="34" s="1"/>
  <c r="G40" i="34"/>
  <c r="C39" i="34"/>
  <c r="K22" i="34" s="1"/>
  <c r="C38" i="34"/>
  <c r="K21" i="34" s="1"/>
  <c r="G39" i="34"/>
  <c r="G38" i="34"/>
  <c r="G36" i="34"/>
  <c r="G37" i="34" s="1"/>
  <c r="G41" i="34"/>
  <c r="G35" i="34"/>
  <c r="C40" i="34"/>
  <c r="K23" i="34" s="1"/>
  <c r="G43" i="34" l="1"/>
  <c r="G44" i="34" s="1"/>
  <c r="K26" i="34"/>
  <c r="K27" i="34" s="1"/>
  <c r="K25" i="34"/>
  <c r="C43" i="34"/>
  <c r="G42" i="34"/>
  <c r="C42" i="34"/>
  <c r="D24" i="34" l="1"/>
  <c r="E24" i="34"/>
  <c r="E23" i="34"/>
  <c r="D23" i="34"/>
  <c r="E22" i="34"/>
  <c r="F24" i="34" l="1"/>
  <c r="F23" i="34"/>
  <c r="B38" i="34" l="1"/>
  <c r="B31" i="34"/>
  <c r="O15" i="34"/>
  <c r="N15" i="34"/>
  <c r="M15" i="34"/>
  <c r="L15" i="34"/>
  <c r="O14" i="34"/>
  <c r="N14" i="34"/>
  <c r="M14" i="34"/>
  <c r="L14" i="34"/>
  <c r="O13" i="34"/>
  <c r="F22" i="34"/>
  <c r="N13" i="34" s="1"/>
  <c r="M13" i="34"/>
  <c r="U21" i="34" s="1"/>
  <c r="D22" i="34"/>
  <c r="L13" i="34" s="1"/>
  <c r="O12" i="34"/>
  <c r="F21" i="34"/>
  <c r="N12" i="34" s="1"/>
  <c r="E21" i="34"/>
  <c r="M12" i="34" s="1"/>
  <c r="D21" i="34"/>
  <c r="F20" i="34"/>
  <c r="N6" i="34" s="1"/>
  <c r="E20" i="34"/>
  <c r="E34" i="34" s="1"/>
  <c r="D20" i="34"/>
  <c r="D34" i="34" s="1"/>
  <c r="F19" i="34"/>
  <c r="E19" i="34"/>
  <c r="E33" i="34" s="1"/>
  <c r="D19" i="34"/>
  <c r="D33" i="34" s="1"/>
  <c r="O4" i="34"/>
  <c r="F18" i="34"/>
  <c r="N4" i="34" s="1"/>
  <c r="E18" i="34"/>
  <c r="E32" i="34" s="1"/>
  <c r="D18" i="34"/>
  <c r="L4" i="34" s="1"/>
  <c r="O3" i="34"/>
  <c r="F17" i="34"/>
  <c r="N3" i="34" s="1"/>
  <c r="E17" i="34"/>
  <c r="D17" i="34"/>
  <c r="B17" i="34"/>
  <c r="F15" i="34"/>
  <c r="F16" i="34" s="1"/>
  <c r="E15" i="34"/>
  <c r="E16" i="34" s="1"/>
  <c r="D15" i="34"/>
  <c r="D16" i="34" s="1"/>
  <c r="F14" i="34"/>
  <c r="E14" i="34"/>
  <c r="D14" i="34"/>
  <c r="F12" i="34"/>
  <c r="F13" i="34" s="1"/>
  <c r="E12" i="34"/>
  <c r="E13" i="34" s="1"/>
  <c r="D12" i="34"/>
  <c r="D13" i="34" s="1"/>
  <c r="F11" i="34"/>
  <c r="E11" i="34"/>
  <c r="D11" i="34"/>
  <c r="L6" i="34"/>
  <c r="L12" i="34" l="1"/>
  <c r="D31" i="34"/>
  <c r="T22" i="34"/>
  <c r="V23" i="34"/>
  <c r="U22" i="34"/>
  <c r="T23" i="34"/>
  <c r="U23" i="34"/>
  <c r="M5" i="34"/>
  <c r="V21" i="34"/>
  <c r="L5" i="34"/>
  <c r="N5" i="34"/>
  <c r="N8" i="34" s="1"/>
  <c r="N9" i="34" s="1"/>
  <c r="F33" i="34"/>
  <c r="M6" i="34"/>
  <c r="V22" i="34"/>
  <c r="U20" i="34"/>
  <c r="T20" i="34"/>
  <c r="V20" i="34"/>
  <c r="W20" i="34"/>
  <c r="W22" i="34"/>
  <c r="T21" i="34"/>
  <c r="W21" i="34"/>
  <c r="M17" i="34"/>
  <c r="M18" i="34" s="1"/>
  <c r="M16" i="34"/>
  <c r="J51" i="34" s="1"/>
  <c r="N17" i="34"/>
  <c r="N18" i="34" s="1"/>
  <c r="N16" i="34"/>
  <c r="J52" i="34" s="1"/>
  <c r="O17" i="34"/>
  <c r="O16" i="34"/>
  <c r="J53" i="34" s="1"/>
  <c r="L17" i="34"/>
  <c r="L18" i="34" s="1"/>
  <c r="L16" i="34"/>
  <c r="J50" i="34" s="1"/>
  <c r="J49" i="34"/>
  <c r="E31" i="34"/>
  <c r="F29" i="34"/>
  <c r="F30" i="34" s="1"/>
  <c r="D32" i="34"/>
  <c r="F34" i="34"/>
  <c r="O5" i="34"/>
  <c r="M3" i="34"/>
  <c r="E29" i="34"/>
  <c r="E30" i="34" s="1"/>
  <c r="D29" i="34"/>
  <c r="D30" i="34" s="1"/>
  <c r="D26" i="34"/>
  <c r="D27" i="34" s="1"/>
  <c r="E26" i="34"/>
  <c r="E27" i="34" s="1"/>
  <c r="M4" i="34"/>
  <c r="O6" i="34"/>
  <c r="F26" i="34"/>
  <c r="F27" i="34" s="1"/>
  <c r="F28" i="34"/>
  <c r="K3" i="34"/>
  <c r="F31" i="34"/>
  <c r="L3" i="34"/>
  <c r="F25" i="34"/>
  <c r="F32" i="34"/>
  <c r="D25" i="34"/>
  <c r="D28" i="34"/>
  <c r="E25" i="34"/>
  <c r="E28" i="34"/>
  <c r="K7" i="34" l="1"/>
  <c r="K8" i="34"/>
  <c r="K9" i="34" s="1"/>
  <c r="N7" i="34"/>
  <c r="I52" i="34" s="1"/>
  <c r="O8" i="34"/>
  <c r="O9" i="34" s="1"/>
  <c r="O18" i="34"/>
  <c r="O7" i="34"/>
  <c r="I53" i="34" s="1"/>
  <c r="V24" i="34"/>
  <c r="V25" i="34"/>
  <c r="V26" i="34" s="1"/>
  <c r="T25" i="34"/>
  <c r="T26" i="34" s="1"/>
  <c r="T24" i="34"/>
  <c r="W25" i="34"/>
  <c r="W26" i="34" s="1"/>
  <c r="W24" i="34"/>
  <c r="U25" i="34"/>
  <c r="U26" i="34" s="1"/>
  <c r="U24" i="34"/>
  <c r="M8" i="34"/>
  <c r="M9" i="34" s="1"/>
  <c r="M7" i="34"/>
  <c r="I51" i="34" s="1"/>
  <c r="L8" i="34"/>
  <c r="L9" i="34" s="1"/>
  <c r="L7" i="34"/>
  <c r="I50" i="34" s="1"/>
  <c r="I49" i="34"/>
  <c r="E35" i="34"/>
  <c r="E36" i="34"/>
  <c r="E37" i="34" s="1"/>
  <c r="D36" i="34"/>
  <c r="D37" i="34" s="1"/>
  <c r="D35" i="34"/>
  <c r="F36" i="34"/>
  <c r="F37" i="34" s="1"/>
  <c r="F35" i="34"/>
  <c r="E41" i="34" l="1"/>
  <c r="M24" i="34" s="1"/>
  <c r="D41" i="34"/>
  <c r="L24" i="34" s="1"/>
  <c r="D40" i="34"/>
  <c r="L23" i="34" s="1"/>
  <c r="E40" i="34"/>
  <c r="M23" i="34" s="1"/>
  <c r="E39" i="34"/>
  <c r="M22" i="34" s="1"/>
  <c r="D38" i="34"/>
  <c r="L21" i="34" s="1"/>
  <c r="F40" i="34"/>
  <c r="N23" i="34" s="1"/>
  <c r="F39" i="34"/>
  <c r="N22" i="34" s="1"/>
  <c r="F38" i="34"/>
  <c r="N21" i="34" s="1"/>
  <c r="E38" i="34"/>
  <c r="M21" i="34" s="1"/>
  <c r="O22" i="34"/>
  <c r="D39" i="34"/>
  <c r="L22" i="34" s="1"/>
  <c r="O23" i="34"/>
  <c r="O24" i="34"/>
  <c r="O21" i="34"/>
  <c r="F41" i="34"/>
  <c r="N24" i="34" s="1"/>
  <c r="O26" i="34" l="1"/>
  <c r="O25" i="34"/>
  <c r="K53" i="34" s="1"/>
  <c r="K49" i="34"/>
  <c r="N26" i="34"/>
  <c r="N25" i="34"/>
  <c r="K52" i="34" s="1"/>
  <c r="L26" i="34"/>
  <c r="M25" i="34"/>
  <c r="K51" i="34" s="1"/>
  <c r="M26" i="34"/>
  <c r="L25" i="34"/>
  <c r="K50" i="34" s="1"/>
  <c r="C44" i="34"/>
  <c r="F43" i="34"/>
  <c r="F44" i="34" s="1"/>
  <c r="F42" i="34"/>
  <c r="E42" i="34"/>
  <c r="E43" i="34"/>
  <c r="E44" i="34" s="1"/>
  <c r="D43" i="34"/>
  <c r="D44" i="34" s="1"/>
  <c r="D42" i="34"/>
  <c r="N27" i="34" l="1"/>
  <c r="M27" i="34"/>
  <c r="L27" i="34"/>
  <c r="O27" i="34"/>
</calcChain>
</file>

<file path=xl/sharedStrings.xml><?xml version="1.0" encoding="utf-8"?>
<sst xmlns="http://schemas.openxmlformats.org/spreadsheetml/2006/main" count="917" uniqueCount="30">
  <si>
    <t>Bgal</t>
  </si>
  <si>
    <t>U.E. Bgal</t>
  </si>
  <si>
    <t>FA</t>
  </si>
  <si>
    <t>Bgal media</t>
  </si>
  <si>
    <t>D.E</t>
  </si>
  <si>
    <t>E.E</t>
  </si>
  <si>
    <t>Pasa media</t>
  </si>
  <si>
    <t>U.E Bgal media</t>
  </si>
  <si>
    <t>U.E. FA</t>
  </si>
  <si>
    <t>U.E.Pasa media</t>
  </si>
  <si>
    <t>R</t>
  </si>
  <si>
    <t>I</t>
  </si>
  <si>
    <t>Tratamiento</t>
  </si>
  <si>
    <t>FISOS</t>
  </si>
  <si>
    <t>U.BG</t>
  </si>
  <si>
    <t>U.FA</t>
  </si>
  <si>
    <t>p_Levene</t>
  </si>
  <si>
    <t>Prueba de Normalidad y Homocedasticidad</t>
  </si>
  <si>
    <t>DATOS GENOTOXICIDAD (Radiacion UVB)</t>
  </si>
  <si>
    <t>NA</t>
  </si>
  <si>
    <t>No radiacion</t>
  </si>
  <si>
    <t>C- H2O no irradiado</t>
  </si>
  <si>
    <t>Dosis de radiacion J/m2</t>
  </si>
  <si>
    <t>Dosis de radiacion KJ/m2</t>
  </si>
  <si>
    <t>16/2/2016</t>
  </si>
  <si>
    <t>Coeficiente de Variaciòn</t>
  </si>
  <si>
    <t>Control negativo</t>
  </si>
  <si>
    <t>Desviación estándar</t>
  </si>
  <si>
    <t>Error estándar</t>
  </si>
  <si>
    <t>Coeficiente de Variación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</si>
</sst>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"/>
    <numFmt numFmtId="165" formatCode="0.0"/>
    <numFmt numFmtId="166" formatCode="0.0000"/>
  </numFmts>
  <fonts count="7" x14ac:knownFonts="1">
    <font>
      <sz val="10"/>
      <name val="Arial"/>
      <family val="2"/>
    </font>
    <font>
      <b/>
      <sz val="10"/>
      <name val="Arial"/>
      <family val="2"/>
    </font>
    <font>
      <b/>
      <i/>
      <sz val="10"/>
      <name val="Arial"/>
      <family val="2"/>
    </font>
    <font>
      <b/>
      <sz val="10"/>
      <color indexed="8"/>
      <name val="Arial"/>
      <family val="2"/>
    </font>
    <font>
      <sz val="10"/>
      <color indexed="8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</fonts>
  <fills count="14">
    <fill>
      <patternFill patternType="none"/>
    </fill>
    <fill>
      <patternFill patternType="gray125"/>
    </fill>
    <fill>
      <patternFill patternType="solid">
        <fgColor indexed="13"/>
        <bgColor indexed="34"/>
      </patternFill>
    </fill>
    <fill>
      <patternFill patternType="solid">
        <fgColor indexed="9"/>
        <bgColor indexed="26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79998168889431442"/>
        <bgColor indexed="34"/>
      </patternFill>
    </fill>
    <fill>
      <patternFill patternType="solid">
        <fgColor rgb="FFFFC000"/>
        <bgColor indexed="64"/>
      </patternFill>
    </fill>
    <fill>
      <patternFill patternType="solid">
        <fgColor theme="7" tint="0.79998168889431442"/>
        <bgColor indexed="26"/>
      </patternFill>
    </fill>
    <fill>
      <patternFill patternType="solid">
        <fgColor theme="7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/>
    <xf numFmtId="0" fontId="5" fillId="0" borderId="0"/>
    <xf numFmtId="0" fontId="5" fillId="0" borderId="0"/>
  </cellStyleXfs>
  <cellXfs count="151">
    <xf numFmtId="0" fontId="0" fillId="0" borderId="0" xfId="0"/>
    <xf numFmtId="0" fontId="0" fillId="0" borderId="0" xfId="0" applyFont="1"/>
    <xf numFmtId="164" fontId="0" fillId="0" borderId="0" xfId="0" applyNumberFormat="1" applyFont="1" applyAlignment="1">
      <alignment horizontal="center"/>
    </xf>
    <xf numFmtId="0" fontId="1" fillId="0" borderId="0" xfId="0" applyFont="1"/>
    <xf numFmtId="164" fontId="6" fillId="4" borderId="2" xfId="0" applyNumberFormat="1" applyFont="1" applyFill="1" applyBorder="1" applyAlignment="1">
      <alignment horizontal="center" vertical="center"/>
    </xf>
    <xf numFmtId="164" fontId="6" fillId="0" borderId="2" xfId="0" applyNumberFormat="1" applyFont="1" applyBorder="1" applyAlignment="1">
      <alignment horizontal="center" vertical="center"/>
    </xf>
    <xf numFmtId="164" fontId="6" fillId="6" borderId="2" xfId="0" applyNumberFormat="1" applyFont="1" applyFill="1" applyBorder="1" applyAlignment="1">
      <alignment horizontal="center" vertical="center"/>
    </xf>
    <xf numFmtId="164" fontId="4" fillId="4" borderId="2" xfId="0" applyNumberFormat="1" applyFont="1" applyFill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14" fontId="1" fillId="0" borderId="0" xfId="0" applyNumberFormat="1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164" fontId="0" fillId="0" borderId="0" xfId="0" applyNumberFormat="1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164" fontId="0" fillId="0" borderId="2" xfId="0" applyNumberFormat="1" applyFont="1" applyBorder="1" applyAlignment="1">
      <alignment horizontal="center" vertical="center"/>
    </xf>
    <xf numFmtId="164" fontId="0" fillId="0" borderId="0" xfId="0" applyNumberFormat="1" applyFont="1" applyBorder="1" applyAlignment="1">
      <alignment horizontal="center" vertical="center"/>
    </xf>
    <xf numFmtId="164" fontId="0" fillId="5" borderId="2" xfId="0" applyNumberFormat="1" applyFont="1" applyFill="1" applyBorder="1" applyAlignment="1">
      <alignment horizontal="center" vertical="center"/>
    </xf>
    <xf numFmtId="164" fontId="1" fillId="2" borderId="2" xfId="0" applyNumberFormat="1" applyFont="1" applyFill="1" applyBorder="1" applyAlignment="1">
      <alignment horizontal="center" vertical="center"/>
    </xf>
    <xf numFmtId="164" fontId="0" fillId="2" borderId="2" xfId="0" applyNumberFormat="1" applyFont="1" applyFill="1" applyBorder="1" applyAlignment="1">
      <alignment horizontal="center" vertical="center"/>
    </xf>
    <xf numFmtId="164" fontId="0" fillId="0" borderId="2" xfId="0" applyNumberFormat="1" applyFont="1" applyFill="1" applyBorder="1" applyAlignment="1">
      <alignment horizontal="center" vertical="center"/>
    </xf>
    <xf numFmtId="164" fontId="0" fillId="3" borderId="2" xfId="0" applyNumberFormat="1" applyFont="1" applyFill="1" applyBorder="1" applyAlignment="1">
      <alignment horizontal="center" vertical="center"/>
    </xf>
    <xf numFmtId="164" fontId="1" fillId="0" borderId="0" xfId="0" applyNumberFormat="1" applyFont="1" applyFill="1" applyBorder="1" applyAlignment="1">
      <alignment horizontal="center" vertical="center"/>
    </xf>
    <xf numFmtId="165" fontId="0" fillId="0" borderId="2" xfId="0" applyNumberFormat="1" applyFont="1" applyFill="1" applyBorder="1" applyAlignment="1">
      <alignment horizontal="center" vertical="center"/>
    </xf>
    <xf numFmtId="165" fontId="0" fillId="5" borderId="2" xfId="0" applyNumberFormat="1" applyFont="1" applyFill="1" applyBorder="1" applyAlignment="1">
      <alignment horizontal="center" vertical="center"/>
    </xf>
    <xf numFmtId="165" fontId="0" fillId="3" borderId="2" xfId="0" applyNumberFormat="1" applyFont="1" applyFill="1" applyBorder="1" applyAlignment="1">
      <alignment horizontal="center" vertical="center"/>
    </xf>
    <xf numFmtId="165" fontId="1" fillId="2" borderId="2" xfId="0" applyNumberFormat="1" applyFont="1" applyFill="1" applyBorder="1" applyAlignment="1">
      <alignment horizontal="center" vertical="center"/>
    </xf>
    <xf numFmtId="165" fontId="0" fillId="2" borderId="2" xfId="0" applyNumberFormat="1" applyFont="1" applyFill="1" applyBorder="1" applyAlignment="1">
      <alignment horizontal="center" vertical="center"/>
    </xf>
    <xf numFmtId="165" fontId="0" fillId="0" borderId="0" xfId="0" applyNumberFormat="1" applyFont="1" applyFill="1" applyBorder="1" applyAlignment="1">
      <alignment horizontal="center" vertical="center"/>
    </xf>
    <xf numFmtId="165" fontId="1" fillId="0" borderId="0" xfId="0" applyNumberFormat="1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/>
    </xf>
    <xf numFmtId="164" fontId="0" fillId="0" borderId="0" xfId="0" applyNumberFormat="1" applyFont="1" applyAlignment="1">
      <alignment horizontal="center" vertical="center"/>
    </xf>
    <xf numFmtId="164" fontId="1" fillId="5" borderId="2" xfId="0" applyNumberFormat="1" applyFont="1" applyFill="1" applyBorder="1" applyAlignment="1">
      <alignment horizontal="center" vertical="center"/>
    </xf>
    <xf numFmtId="164" fontId="0" fillId="0" borderId="0" xfId="0" applyNumberForma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1" fontId="1" fillId="0" borderId="0" xfId="0" applyNumberFormat="1" applyFont="1" applyFill="1" applyBorder="1" applyAlignment="1">
      <alignment horizontal="center" vertical="center"/>
    </xf>
    <xf numFmtId="49" fontId="1" fillId="3" borderId="0" xfId="0" applyNumberFormat="1" applyFont="1" applyFill="1" applyBorder="1" applyAlignment="1">
      <alignment horizontal="center" vertical="center"/>
    </xf>
    <xf numFmtId="0" fontId="0" fillId="0" borderId="0" xfId="0" applyNumberFormat="1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0" borderId="0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166" fontId="0" fillId="0" borderId="2" xfId="0" applyNumberForma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14" fontId="0" fillId="5" borderId="2" xfId="0" applyNumberFormat="1" applyFont="1" applyFill="1" applyBorder="1" applyAlignment="1">
      <alignment horizontal="center" vertical="center"/>
    </xf>
    <xf numFmtId="165" fontId="4" fillId="0" borderId="2" xfId="0" applyNumberFormat="1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1" fontId="4" fillId="0" borderId="0" xfId="0" applyNumberFormat="1" applyFont="1" applyFill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1" fontId="4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2" fontId="1" fillId="7" borderId="2" xfId="0" applyNumberFormat="1" applyFont="1" applyFill="1" applyBorder="1" applyAlignment="1">
      <alignment horizontal="center" vertical="center"/>
    </xf>
    <xf numFmtId="14" fontId="1" fillId="3" borderId="2" xfId="0" applyNumberFormat="1" applyFont="1" applyFill="1" applyBorder="1" applyAlignment="1">
      <alignment horizontal="center" vertical="center"/>
    </xf>
    <xf numFmtId="14" fontId="1" fillId="0" borderId="2" xfId="0" applyNumberFormat="1" applyFont="1" applyFill="1" applyBorder="1" applyAlignment="1">
      <alignment horizontal="center" vertical="center"/>
    </xf>
    <xf numFmtId="166" fontId="0" fillId="0" borderId="1" xfId="0" applyNumberFormat="1" applyBorder="1" applyAlignment="1">
      <alignment horizontal="center" vertical="center"/>
    </xf>
    <xf numFmtId="166" fontId="0" fillId="0" borderId="8" xfId="0" applyNumberFormat="1" applyBorder="1" applyAlignment="1">
      <alignment horizontal="center" vertical="center"/>
    </xf>
    <xf numFmtId="164" fontId="6" fillId="0" borderId="2" xfId="0" applyNumberFormat="1" applyFont="1" applyFill="1" applyBorder="1" applyAlignment="1">
      <alignment horizontal="center" vertical="center"/>
    </xf>
    <xf numFmtId="164" fontId="6" fillId="0" borderId="0" xfId="0" applyNumberFormat="1" applyFont="1" applyFill="1" applyBorder="1" applyAlignment="1">
      <alignment horizontal="center" vertical="center"/>
    </xf>
    <xf numFmtId="164" fontId="1" fillId="5" borderId="2" xfId="0" applyNumberFormat="1" applyFont="1" applyFill="1" applyBorder="1" applyAlignment="1">
      <alignment horizontal="center" vertical="center" wrapText="1"/>
    </xf>
    <xf numFmtId="1" fontId="0" fillId="0" borderId="2" xfId="0" applyNumberFormat="1" applyFont="1" applyBorder="1" applyAlignment="1">
      <alignment horizontal="center" vertical="center"/>
    </xf>
    <xf numFmtId="1" fontId="1" fillId="2" borderId="2" xfId="0" applyNumberFormat="1" applyFont="1" applyFill="1" applyBorder="1" applyAlignment="1">
      <alignment horizontal="center" vertical="center"/>
    </xf>
    <xf numFmtId="1" fontId="0" fillId="2" borderId="2" xfId="0" applyNumberFormat="1" applyFont="1" applyFill="1" applyBorder="1" applyAlignment="1">
      <alignment horizontal="center" vertical="center"/>
    </xf>
    <xf numFmtId="1" fontId="0" fillId="0" borderId="0" xfId="0" applyNumberFormat="1" applyFont="1" applyBorder="1" applyAlignment="1">
      <alignment horizontal="center" vertical="center"/>
    </xf>
    <xf numFmtId="14" fontId="0" fillId="0" borderId="0" xfId="0" applyNumberFormat="1" applyFont="1" applyAlignment="1">
      <alignment horizontal="center" vertical="center"/>
    </xf>
    <xf numFmtId="0" fontId="0" fillId="0" borderId="6" xfId="0" applyFont="1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166" fontId="0" fillId="8" borderId="1" xfId="0" applyNumberFormat="1" applyFill="1" applyBorder="1" applyAlignment="1">
      <alignment horizontal="center" vertical="center"/>
    </xf>
    <xf numFmtId="166" fontId="0" fillId="8" borderId="2" xfId="0" applyNumberFormat="1" applyFill="1" applyBorder="1" applyAlignment="1">
      <alignment horizontal="center" vertical="center"/>
    </xf>
    <xf numFmtId="166" fontId="0" fillId="8" borderId="2" xfId="0" applyNumberFormat="1" applyFont="1" applyFill="1" applyBorder="1" applyAlignment="1">
      <alignment horizontal="center" vertical="center"/>
    </xf>
    <xf numFmtId="164" fontId="1" fillId="5" borderId="2" xfId="0" applyNumberFormat="1" applyFont="1" applyFill="1" applyBorder="1" applyAlignment="1">
      <alignment horizontal="center" vertical="center" wrapText="1"/>
    </xf>
    <xf numFmtId="14" fontId="1" fillId="3" borderId="2" xfId="0" applyNumberFormat="1" applyFont="1" applyFill="1" applyBorder="1" applyAlignment="1">
      <alignment horizontal="center" vertical="center"/>
    </xf>
    <xf numFmtId="14" fontId="1" fillId="0" borderId="2" xfId="0" applyNumberFormat="1" applyFont="1" applyFill="1" applyBorder="1" applyAlignment="1">
      <alignment horizontal="center" vertical="center"/>
    </xf>
    <xf numFmtId="164" fontId="1" fillId="5" borderId="2" xfId="0" applyNumberFormat="1" applyFont="1" applyFill="1" applyBorder="1" applyAlignment="1">
      <alignment horizontal="center" vertical="center" wrapText="1"/>
    </xf>
    <xf numFmtId="14" fontId="1" fillId="3" borderId="2" xfId="0" applyNumberFormat="1" applyFont="1" applyFill="1" applyBorder="1" applyAlignment="1">
      <alignment horizontal="center" vertical="center"/>
    </xf>
    <xf numFmtId="14" fontId="1" fillId="0" borderId="2" xfId="0" applyNumberFormat="1" applyFont="1" applyFill="1" applyBorder="1" applyAlignment="1">
      <alignment horizontal="center" vertical="center"/>
    </xf>
    <xf numFmtId="14" fontId="1" fillId="3" borderId="2" xfId="0" applyNumberFormat="1" applyFont="1" applyFill="1" applyBorder="1" applyAlignment="1">
      <alignment horizontal="center" vertical="center"/>
    </xf>
    <xf numFmtId="14" fontId="1" fillId="0" borderId="2" xfId="0" applyNumberFormat="1" applyFont="1" applyFill="1" applyBorder="1" applyAlignment="1">
      <alignment horizontal="center" vertical="center"/>
    </xf>
    <xf numFmtId="164" fontId="1" fillId="5" borderId="2" xfId="0" applyNumberFormat="1" applyFont="1" applyFill="1" applyBorder="1" applyAlignment="1">
      <alignment horizontal="center" vertical="center" wrapText="1"/>
    </xf>
    <xf numFmtId="166" fontId="0" fillId="9" borderId="2" xfId="0" applyNumberFormat="1" applyFill="1" applyBorder="1" applyAlignment="1">
      <alignment horizontal="center" vertical="center"/>
    </xf>
    <xf numFmtId="166" fontId="0" fillId="9" borderId="8" xfId="0" applyNumberFormat="1" applyFill="1" applyBorder="1" applyAlignment="1">
      <alignment horizontal="center" vertical="center"/>
    </xf>
    <xf numFmtId="164" fontId="1" fillId="5" borderId="2" xfId="0" applyNumberFormat="1" applyFont="1" applyFill="1" applyBorder="1" applyAlignment="1">
      <alignment horizontal="center" vertical="center" wrapText="1"/>
    </xf>
    <xf numFmtId="14" fontId="1" fillId="3" borderId="2" xfId="0" applyNumberFormat="1" applyFont="1" applyFill="1" applyBorder="1" applyAlignment="1">
      <alignment horizontal="center" vertical="center"/>
    </xf>
    <xf numFmtId="1" fontId="3" fillId="0" borderId="0" xfId="0" applyNumberFormat="1" applyFont="1" applyFill="1" applyBorder="1" applyAlignment="1">
      <alignment horizontal="center" vertical="center"/>
    </xf>
    <xf numFmtId="14" fontId="1" fillId="0" borderId="2" xfId="0" applyNumberFormat="1" applyFont="1" applyFill="1" applyBorder="1" applyAlignment="1">
      <alignment horizontal="center" vertical="center"/>
    </xf>
    <xf numFmtId="0" fontId="1" fillId="5" borderId="5" xfId="0" applyFont="1" applyFill="1" applyBorder="1" applyAlignment="1">
      <alignment horizontal="center" vertical="center"/>
    </xf>
    <xf numFmtId="0" fontId="1" fillId="5" borderId="4" xfId="0" applyFont="1" applyFill="1" applyBorder="1" applyAlignment="1">
      <alignment horizontal="center" vertical="center"/>
    </xf>
    <xf numFmtId="1" fontId="3" fillId="0" borderId="0" xfId="0" applyNumberFormat="1" applyFont="1" applyFill="1" applyBorder="1" applyAlignment="1">
      <alignment vertical="center"/>
    </xf>
    <xf numFmtId="0" fontId="2" fillId="5" borderId="0" xfId="0" applyFont="1" applyFill="1" applyBorder="1" applyAlignment="1">
      <alignment horizontal="center" vertical="center"/>
    </xf>
    <xf numFmtId="165" fontId="0" fillId="5" borderId="0" xfId="0" applyNumberFormat="1" applyFont="1" applyFill="1" applyBorder="1" applyAlignment="1">
      <alignment horizontal="center" vertical="center"/>
    </xf>
    <xf numFmtId="164" fontId="0" fillId="10" borderId="2" xfId="0" applyNumberFormat="1" applyFont="1" applyFill="1" applyBorder="1" applyAlignment="1">
      <alignment horizontal="center" vertical="center"/>
    </xf>
    <xf numFmtId="165" fontId="0" fillId="10" borderId="2" xfId="0" applyNumberFormat="1" applyFont="1" applyFill="1" applyBorder="1" applyAlignment="1">
      <alignment horizontal="center" vertical="center"/>
    </xf>
    <xf numFmtId="0" fontId="0" fillId="11" borderId="0" xfId="0" applyFill="1"/>
    <xf numFmtId="0" fontId="1" fillId="9" borderId="2" xfId="0" applyFont="1" applyFill="1" applyBorder="1" applyAlignment="1">
      <alignment horizontal="center" vertical="center"/>
    </xf>
    <xf numFmtId="0" fontId="1" fillId="2" borderId="2" xfId="1" applyFont="1" applyFill="1" applyBorder="1" applyAlignment="1">
      <alignment horizontal="center" vertical="center"/>
    </xf>
    <xf numFmtId="0" fontId="5" fillId="0" borderId="0" xfId="1"/>
    <xf numFmtId="0" fontId="1" fillId="12" borderId="2" xfId="1" applyFont="1" applyFill="1" applyBorder="1" applyAlignment="1">
      <alignment horizontal="center" vertical="center"/>
    </xf>
    <xf numFmtId="2" fontId="1" fillId="13" borderId="2" xfId="1" applyNumberFormat="1" applyFont="1" applyFill="1" applyBorder="1" applyAlignment="1">
      <alignment horizontal="center" vertical="center"/>
    </xf>
    <xf numFmtId="166" fontId="5" fillId="13" borderId="2" xfId="1" applyNumberFormat="1" applyFill="1" applyBorder="1" applyAlignment="1">
      <alignment horizontal="center" vertical="center"/>
    </xf>
    <xf numFmtId="164" fontId="1" fillId="2" borderId="2" xfId="1" applyNumberFormat="1" applyFont="1" applyFill="1" applyBorder="1" applyAlignment="1">
      <alignment horizontal="center" vertical="center"/>
    </xf>
    <xf numFmtId="164" fontId="5" fillId="10" borderId="2" xfId="1" applyNumberFormat="1" applyFont="1" applyFill="1" applyBorder="1" applyAlignment="1">
      <alignment horizontal="center" vertical="center"/>
    </xf>
    <xf numFmtId="164" fontId="5" fillId="12" borderId="2" xfId="1" applyNumberFormat="1" applyFont="1" applyFill="1" applyBorder="1" applyAlignment="1">
      <alignment horizontal="center" vertical="center"/>
    </xf>
    <xf numFmtId="165" fontId="5" fillId="12" borderId="2" xfId="1" applyNumberFormat="1" applyFont="1" applyFill="1" applyBorder="1" applyAlignment="1">
      <alignment horizontal="center" vertical="center"/>
    </xf>
    <xf numFmtId="165" fontId="1" fillId="2" borderId="2" xfId="1" applyNumberFormat="1" applyFont="1" applyFill="1" applyBorder="1" applyAlignment="1">
      <alignment horizontal="center" vertical="center"/>
    </xf>
    <xf numFmtId="165" fontId="5" fillId="10" borderId="2" xfId="1" applyNumberFormat="1" applyFont="1" applyFill="1" applyBorder="1" applyAlignment="1">
      <alignment horizontal="center" vertical="center"/>
    </xf>
    <xf numFmtId="0" fontId="2" fillId="10" borderId="5" xfId="0" applyFont="1" applyFill="1" applyBorder="1" applyAlignment="1">
      <alignment horizontal="center" vertical="center"/>
    </xf>
    <xf numFmtId="0" fontId="2" fillId="10" borderId="4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7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14" fontId="1" fillId="3" borderId="3" xfId="0" applyNumberFormat="1" applyFont="1" applyFill="1" applyBorder="1" applyAlignment="1">
      <alignment horizontal="center" vertical="center"/>
    </xf>
    <xf numFmtId="14" fontId="1" fillId="3" borderId="7" xfId="0" applyNumberFormat="1" applyFont="1" applyFill="1" applyBorder="1" applyAlignment="1">
      <alignment horizontal="center" vertical="center"/>
    </xf>
    <xf numFmtId="14" fontId="1" fillId="3" borderId="1" xfId="0" applyNumberFormat="1" applyFont="1" applyFill="1" applyBorder="1" applyAlignment="1">
      <alignment horizontal="center" vertical="center"/>
    </xf>
    <xf numFmtId="0" fontId="2" fillId="10" borderId="2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14" fontId="1" fillId="3" borderId="2" xfId="0" applyNumberFormat="1" applyFont="1" applyFill="1" applyBorder="1" applyAlignment="1">
      <alignment horizontal="center" vertical="center"/>
    </xf>
    <xf numFmtId="14" fontId="0" fillId="11" borderId="10" xfId="0" applyNumberFormat="1" applyFill="1" applyBorder="1" applyAlignment="1">
      <alignment horizontal="center" vertical="center"/>
    </xf>
    <xf numFmtId="0" fontId="0" fillId="11" borderId="10" xfId="0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5" xfId="1" applyFont="1" applyFill="1" applyBorder="1" applyAlignment="1">
      <alignment horizontal="center" vertical="center"/>
    </xf>
    <xf numFmtId="0" fontId="1" fillId="2" borderId="9" xfId="1" applyFont="1" applyFill="1" applyBorder="1" applyAlignment="1">
      <alignment horizontal="center" vertical="center"/>
    </xf>
    <xf numFmtId="0" fontId="1" fillId="2" borderId="4" xfId="1" applyFont="1" applyFill="1" applyBorder="1" applyAlignment="1">
      <alignment horizontal="center" vertical="center"/>
    </xf>
    <xf numFmtId="164" fontId="1" fillId="5" borderId="2" xfId="0" applyNumberFormat="1" applyFont="1" applyFill="1" applyBorder="1" applyAlignment="1">
      <alignment horizontal="center" vertical="center" wrapText="1"/>
    </xf>
    <xf numFmtId="1" fontId="3" fillId="0" borderId="0" xfId="0" applyNumberFormat="1" applyFont="1" applyFill="1" applyBorder="1" applyAlignment="1">
      <alignment horizontal="center" vertical="center"/>
    </xf>
    <xf numFmtId="0" fontId="2" fillId="5" borderId="2" xfId="0" applyFont="1" applyFill="1" applyBorder="1" applyAlignment="1">
      <alignment horizontal="center" vertical="center"/>
    </xf>
    <xf numFmtId="165" fontId="2" fillId="0" borderId="2" xfId="0" applyNumberFormat="1" applyFont="1" applyFill="1" applyBorder="1" applyAlignment="1">
      <alignment horizontal="center" vertical="center"/>
    </xf>
    <xf numFmtId="14" fontId="1" fillId="0" borderId="2" xfId="0" applyNumberFormat="1" applyFont="1" applyFill="1" applyBorder="1" applyAlignment="1">
      <alignment horizontal="center" vertical="center"/>
    </xf>
    <xf numFmtId="0" fontId="1" fillId="5" borderId="5" xfId="0" applyFont="1" applyFill="1" applyBorder="1" applyAlignment="1">
      <alignment horizontal="center" vertical="center"/>
    </xf>
    <xf numFmtId="0" fontId="1" fillId="5" borderId="4" xfId="0" applyFont="1" applyFill="1" applyBorder="1" applyAlignment="1">
      <alignment horizontal="center" vertical="center"/>
    </xf>
    <xf numFmtId="14" fontId="1" fillId="0" borderId="3" xfId="0" applyNumberFormat="1" applyFont="1" applyFill="1" applyBorder="1" applyAlignment="1">
      <alignment horizontal="center" vertical="center"/>
    </xf>
    <xf numFmtId="14" fontId="1" fillId="0" borderId="7" xfId="0" applyNumberFormat="1" applyFont="1" applyFill="1" applyBorder="1" applyAlignment="1">
      <alignment horizontal="center" vertical="center"/>
    </xf>
    <xf numFmtId="14" fontId="1" fillId="0" borderId="1" xfId="0" applyNumberFormat="1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center" vertical="center"/>
    </xf>
    <xf numFmtId="0" fontId="2" fillId="0" borderId="7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10" borderId="5" xfId="1" applyFont="1" applyFill="1" applyBorder="1" applyAlignment="1">
      <alignment horizontal="center" vertical="center"/>
    </xf>
    <xf numFmtId="0" fontId="2" fillId="10" borderId="4" xfId="1" applyFont="1" applyFill="1" applyBorder="1" applyAlignment="1">
      <alignment horizontal="center" vertical="center"/>
    </xf>
    <xf numFmtId="0" fontId="2" fillId="12" borderId="3" xfId="1" applyFont="1" applyFill="1" applyBorder="1" applyAlignment="1">
      <alignment horizontal="center" vertical="center"/>
    </xf>
    <xf numFmtId="0" fontId="2" fillId="12" borderId="7" xfId="1" applyFont="1" applyFill="1" applyBorder="1" applyAlignment="1">
      <alignment horizontal="center" vertical="center"/>
    </xf>
    <xf numFmtId="0" fontId="2" fillId="12" borderId="1" xfId="1" applyFont="1" applyFill="1" applyBorder="1" applyAlignment="1">
      <alignment horizontal="center" vertical="center"/>
    </xf>
    <xf numFmtId="14" fontId="1" fillId="12" borderId="3" xfId="1" applyNumberFormat="1" applyFont="1" applyFill="1" applyBorder="1" applyAlignment="1">
      <alignment horizontal="center" vertical="center"/>
    </xf>
    <xf numFmtId="14" fontId="1" fillId="12" borderId="7" xfId="1" applyNumberFormat="1" applyFont="1" applyFill="1" applyBorder="1" applyAlignment="1">
      <alignment horizontal="center" vertical="center"/>
    </xf>
    <xf numFmtId="14" fontId="1" fillId="12" borderId="1" xfId="1" applyNumberFormat="1" applyFont="1" applyFill="1" applyBorder="1" applyAlignment="1">
      <alignment horizontal="center" vertical="center"/>
    </xf>
    <xf numFmtId="0" fontId="2" fillId="2" borderId="2" xfId="1" applyFont="1" applyFill="1" applyBorder="1" applyAlignment="1">
      <alignment horizontal="center" vertical="center"/>
    </xf>
    <xf numFmtId="0" fontId="2" fillId="12" borderId="2" xfId="1" applyFont="1" applyFill="1" applyBorder="1" applyAlignment="1">
      <alignment horizontal="center" vertical="center"/>
    </xf>
    <xf numFmtId="14" fontId="1" fillId="12" borderId="2" xfId="1" applyNumberFormat="1" applyFont="1" applyFill="1" applyBorder="1" applyAlignment="1">
      <alignment horizontal="center" vertical="center"/>
    </xf>
    <xf numFmtId="0" fontId="2" fillId="10" borderId="2" xfId="1" applyFont="1" applyFill="1" applyBorder="1" applyAlignment="1">
      <alignment horizontal="center" vertical="center"/>
    </xf>
    <xf numFmtId="14" fontId="0" fillId="11" borderId="7" xfId="0" applyNumberFormat="1" applyFill="1" applyBorder="1" applyAlignment="1">
      <alignment horizontal="center"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9966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C3C3C"/>
    </indexedColors>
    <mruColors>
      <color rgb="FFF8F8F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Calibri" panose="020F0502020204030204" pitchFamily="34" charset="0"/>
                <a:cs typeface="Calibri" panose="020F0502020204030204" pitchFamily="34" charset="0"/>
              </a:rPr>
              <a:t>β-</a:t>
            </a:r>
            <a:r>
              <a:rPr lang="en-US"/>
              <a:t>galactosidasa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RUVB!$M$27:$Q$27</c:f>
              <c:numCache>
                <c:formatCode>0.000</c:formatCode>
                <c:ptCount val="5"/>
                <c:pt idx="0">
                  <c:v>1.0425</c:v>
                </c:pt>
                <c:pt idx="1">
                  <c:v>6.4531250000000009</c:v>
                </c:pt>
                <c:pt idx="2">
                  <c:v>11.566875</c:v>
                </c:pt>
                <c:pt idx="3">
                  <c:v>10.749375000000001</c:v>
                </c:pt>
                <c:pt idx="4">
                  <c:v>9.921875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D8-48A4-8E8C-454A1E8434C5}"/>
            </c:ext>
          </c:extLst>
        </c:ser>
        <c:ser>
          <c:idx val="1"/>
          <c:order val="1"/>
          <c:tx>
            <c:v>07-02-19.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RUVB!$U$27:$Y$27</c:f>
              <c:numCache>
                <c:formatCode>0.000</c:formatCode>
                <c:ptCount val="5"/>
                <c:pt idx="0">
                  <c:v>0.92374999999999996</c:v>
                </c:pt>
                <c:pt idx="1">
                  <c:v>10.833124999999999</c:v>
                </c:pt>
                <c:pt idx="2">
                  <c:v>11.56625</c:v>
                </c:pt>
                <c:pt idx="3">
                  <c:v>8.6306250000000002</c:v>
                </c:pt>
                <c:pt idx="4">
                  <c:v>12.429375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D8-48A4-8E8C-454A1E8434C5}"/>
            </c:ext>
          </c:extLst>
        </c:ser>
        <c:ser>
          <c:idx val="2"/>
          <c:order val="2"/>
          <c:tx>
            <c:v>14-02-19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RUVB!$AC$27:$AG$27</c:f>
              <c:numCache>
                <c:formatCode>0.000</c:formatCode>
                <c:ptCount val="5"/>
                <c:pt idx="0">
                  <c:v>1.6312499999999999</c:v>
                </c:pt>
                <c:pt idx="1">
                  <c:v>10.34125</c:v>
                </c:pt>
                <c:pt idx="2">
                  <c:v>14.559374999999999</c:v>
                </c:pt>
                <c:pt idx="3">
                  <c:v>15.49375</c:v>
                </c:pt>
                <c:pt idx="4">
                  <c:v>16.86375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1D8-48A4-8E8C-454A1E8434C5}"/>
            </c:ext>
          </c:extLst>
        </c:ser>
        <c:ser>
          <c:idx val="3"/>
          <c:order val="3"/>
          <c:tx>
            <c:v>20-02-19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RUVB!$AK$27:$AO$27</c:f>
              <c:numCache>
                <c:formatCode>0.000</c:formatCode>
                <c:ptCount val="5"/>
                <c:pt idx="0">
                  <c:v>0.78125</c:v>
                </c:pt>
                <c:pt idx="1">
                  <c:v>5.8843749999999995</c:v>
                </c:pt>
                <c:pt idx="2">
                  <c:v>7.3737499999999985</c:v>
                </c:pt>
                <c:pt idx="3">
                  <c:v>11.546875</c:v>
                </c:pt>
                <c:pt idx="4">
                  <c:v>9.6556249999999988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1D8-48A4-8E8C-454A1E8434C5}"/>
            </c:ext>
          </c:extLst>
        </c:ser>
        <c:ser>
          <c:idx val="4"/>
          <c:order val="4"/>
          <c:tx>
            <c:v>21-02-19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RUVB!$AS$27:$AW$27</c:f>
              <c:numCache>
                <c:formatCode>0.000</c:formatCode>
                <c:ptCount val="5"/>
                <c:pt idx="0">
                  <c:v>1.0287500000000001</c:v>
                </c:pt>
                <c:pt idx="1">
                  <c:v>6.8487499999999999</c:v>
                </c:pt>
                <c:pt idx="2">
                  <c:v>9.3624999999999989</c:v>
                </c:pt>
                <c:pt idx="3">
                  <c:v>10.455</c:v>
                </c:pt>
                <c:pt idx="4">
                  <c:v>9.9500000000000011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1D8-48A4-8E8C-454A1E8434C5}"/>
            </c:ext>
          </c:extLst>
        </c:ser>
        <c:ser>
          <c:idx val="5"/>
          <c:order val="5"/>
          <c:tx>
            <c:v>27-02-19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RUVB!$BA$27:$BE$27</c:f>
              <c:numCache>
                <c:formatCode>0.000</c:formatCode>
                <c:ptCount val="5"/>
                <c:pt idx="0">
                  <c:v>0.86937500000000001</c:v>
                </c:pt>
                <c:pt idx="1">
                  <c:v>8.734375</c:v>
                </c:pt>
                <c:pt idx="2">
                  <c:v>-2.3750000000000038E-2</c:v>
                </c:pt>
                <c:pt idx="3">
                  <c:v>10.0725</c:v>
                </c:pt>
                <c:pt idx="4">
                  <c:v>9.2175000000000011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1D8-48A4-8E8C-454A1E8434C5}"/>
            </c:ext>
          </c:extLst>
        </c:ser>
        <c:ser>
          <c:idx val="6"/>
          <c:order val="6"/>
          <c:tx>
            <c:v>28-02-19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RUVB!$BI$27:$BM$27</c:f>
              <c:numCache>
                <c:formatCode>0.000</c:formatCode>
                <c:ptCount val="5"/>
                <c:pt idx="0">
                  <c:v>1.2043749999999998</c:v>
                </c:pt>
                <c:pt idx="1">
                  <c:v>5.4031250000000002</c:v>
                </c:pt>
                <c:pt idx="2">
                  <c:v>12.583124999999999</c:v>
                </c:pt>
                <c:pt idx="3">
                  <c:v>11.317499999999999</c:v>
                </c:pt>
                <c:pt idx="4">
                  <c:v>11.408750000000001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1D8-48A4-8E8C-454A1E8434C5}"/>
            </c:ext>
          </c:extLst>
        </c:ser>
        <c:ser>
          <c:idx val="7"/>
          <c:order val="7"/>
          <c:tx>
            <c:v>07-03-19.</c:v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RUVB!$BQ$27:$BU$27</c:f>
              <c:numCache>
                <c:formatCode>0.000</c:formatCode>
                <c:ptCount val="5"/>
                <c:pt idx="0">
                  <c:v>0.92374999999999996</c:v>
                </c:pt>
                <c:pt idx="1">
                  <c:v>10.833124999999999</c:v>
                </c:pt>
                <c:pt idx="2">
                  <c:v>11.56625</c:v>
                </c:pt>
                <c:pt idx="3">
                  <c:v>8.6306250000000002</c:v>
                </c:pt>
                <c:pt idx="4">
                  <c:v>12.429375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1D8-48A4-8E8C-454A1E8434C5}"/>
            </c:ext>
          </c:extLst>
        </c:ser>
        <c:ser>
          <c:idx val="8"/>
          <c:order val="8"/>
          <c:tx>
            <c:v>26-04-19.</c:v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val>
            <c:numRef>
              <c:f>RUVB!$BY$27:$CC$27</c:f>
              <c:numCache>
                <c:formatCode>0.000</c:formatCode>
                <c:ptCount val="5"/>
                <c:pt idx="0">
                  <c:v>0.49437500000000001</c:v>
                </c:pt>
                <c:pt idx="1">
                  <c:v>4.6724999999999994</c:v>
                </c:pt>
                <c:pt idx="2">
                  <c:v>5.8087499999999999</c:v>
                </c:pt>
                <c:pt idx="3">
                  <c:v>5.3862500000000004</c:v>
                </c:pt>
                <c:pt idx="4">
                  <c:v>5.2356250000000006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81D8-48A4-8E8C-454A1E8434C5}"/>
            </c:ext>
          </c:extLst>
        </c:ser>
        <c:ser>
          <c:idx val="9"/>
          <c:order val="9"/>
          <c:tx>
            <c:v>30-04-19.</c:v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val>
            <c:numRef>
              <c:f>RUVB!$CG$27:$CK$27</c:f>
              <c:numCache>
                <c:formatCode>0.000</c:formatCode>
                <c:ptCount val="5"/>
                <c:pt idx="0">
                  <c:v>0.59750000000000003</c:v>
                </c:pt>
                <c:pt idx="1">
                  <c:v>4.9418749999999996</c:v>
                </c:pt>
                <c:pt idx="2">
                  <c:v>6.1393750000000011</c:v>
                </c:pt>
                <c:pt idx="3">
                  <c:v>6.2949999999999999</c:v>
                </c:pt>
                <c:pt idx="4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D84-454B-AAC3-D5923B0207FE}"/>
            </c:ext>
          </c:extLst>
        </c:ser>
        <c:ser>
          <c:idx val="10"/>
          <c:order val="10"/>
          <c:tx>
            <c:v>07-05-19.</c:v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val>
            <c:numRef>
              <c:f>RUVB!$CO$27:$CS$27</c:f>
              <c:numCache>
                <c:formatCode>0.000</c:formatCode>
                <c:ptCount val="5"/>
                <c:pt idx="0">
                  <c:v>0.6568750000000001</c:v>
                </c:pt>
                <c:pt idx="1">
                  <c:v>5.6081250000000002</c:v>
                </c:pt>
                <c:pt idx="2">
                  <c:v>6.4831249999999994</c:v>
                </c:pt>
                <c:pt idx="3">
                  <c:v>6.5012500000000006</c:v>
                </c:pt>
                <c:pt idx="4">
                  <c:v>7.649375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C5-4343-BFC2-A4C7720B64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85438808"/>
        <c:axId val="385431752"/>
      </c:lineChart>
      <c:catAx>
        <c:axId val="385438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85431752"/>
        <c:crosses val="autoZero"/>
        <c:auto val="1"/>
        <c:lblAlgn val="ctr"/>
        <c:lblOffset val="100"/>
        <c:noMultiLvlLbl val="0"/>
      </c:catAx>
      <c:valAx>
        <c:axId val="385431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U.E. B.G.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85438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'07-02-19'!$C$2:$G$2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'07-02-19'!$C$42:$G$42</c:f>
              <c:numCache>
                <c:formatCode>0.0</c:formatCode>
                <c:ptCount val="5"/>
                <c:pt idx="0">
                  <c:v>1</c:v>
                </c:pt>
                <c:pt idx="1">
                  <c:v>9.9035773662921915</c:v>
                </c:pt>
                <c:pt idx="2">
                  <c:v>16.704382336561139</c:v>
                </c:pt>
                <c:pt idx="3">
                  <c:v>9.85371659142921</c:v>
                </c:pt>
                <c:pt idx="4">
                  <c:v>19.940154101677606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64-49FC-AFBF-6B578B7EC2B4}"/>
            </c:ext>
          </c:extLst>
        </c:ser>
        <c:ser>
          <c:idx val="2"/>
          <c:order val="1"/>
          <c:tx>
            <c:v>2</c:v>
          </c:tx>
          <c:cat>
            <c:strRef>
              <c:f>'07-02-19'!$C$2:$G$2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'07-02-19'!$C$88:$G$88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64-49FC-AFBF-6B578B7EC2B4}"/>
            </c:ext>
          </c:extLst>
        </c:ser>
        <c:ser>
          <c:idx val="0"/>
          <c:order val="2"/>
          <c:tx>
            <c:v>3</c:v>
          </c:tx>
          <c:cat>
            <c:strRef>
              <c:f>'07-02-19'!$C$2:$G$2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'07-02-19'!$C$135:$G$135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264-49FC-AFBF-6B578B7EC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7820248"/>
        <c:axId val="287826912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'07-02-19'!$C$181:$G$181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264-49FC-AFBF-6B578B7EC2B4}"/>
                  </c:ext>
                </c:extLst>
              </c15:ser>
            </c15:filteredLineSeries>
          </c:ext>
        </c:extLst>
      </c:lineChart>
      <c:catAx>
        <c:axId val="287820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7826912"/>
        <c:crosses val="autoZero"/>
        <c:auto val="1"/>
        <c:lblAlgn val="ctr"/>
        <c:lblOffset val="100"/>
        <c:noMultiLvlLbl val="0"/>
      </c:catAx>
      <c:valAx>
        <c:axId val="28782691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FISOS</a:t>
                </a:r>
              </a:p>
            </c:rich>
          </c:tx>
          <c:overlay val="0"/>
        </c:title>
        <c:numFmt formatCode="0.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7820248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187522563397041"/>
          <c:y val="0.33483301254009917"/>
          <c:w val="5.4569129272064122E-2"/>
          <c:h val="0.40217466208794389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'07-02-19'!$I$48</c:f>
              <c:strCache>
                <c:ptCount val="1"/>
                <c:pt idx="0">
                  <c:v>U.BG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'07-02-19'!$H$49:$H$53</c:f>
              <c:strCache>
                <c:ptCount val="5"/>
                <c:pt idx="0">
                  <c:v>No radiacion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'07-02-19'!$I$49:$I$53</c:f>
              <c:numCache>
                <c:formatCode>0.000</c:formatCode>
                <c:ptCount val="5"/>
                <c:pt idx="0">
                  <c:v>0.92374999999999996</c:v>
                </c:pt>
                <c:pt idx="1">
                  <c:v>10.833124999999999</c:v>
                </c:pt>
                <c:pt idx="2">
                  <c:v>11.56625</c:v>
                </c:pt>
                <c:pt idx="3">
                  <c:v>8.6306250000000002</c:v>
                </c:pt>
                <c:pt idx="4">
                  <c:v>12.429375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C3-4FCD-831A-88E5E9B95B58}"/>
            </c:ext>
          </c:extLst>
        </c:ser>
        <c:ser>
          <c:idx val="1"/>
          <c:order val="1"/>
          <c:tx>
            <c:strRef>
              <c:f>'07-02-19'!$J$48</c:f>
              <c:strCache>
                <c:ptCount val="1"/>
                <c:pt idx="0">
                  <c:v>U.FA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'07-02-19'!$J$49:$J$53</c:f>
              <c:numCache>
                <c:formatCode>0.000</c:formatCode>
                <c:ptCount val="5"/>
                <c:pt idx="0">
                  <c:v>2.31</c:v>
                </c:pt>
                <c:pt idx="1">
                  <c:v>2.796875</c:v>
                </c:pt>
                <c:pt idx="2">
                  <c:v>1.7549999999999999</c:v>
                </c:pt>
                <c:pt idx="3">
                  <c:v>2.2774999999999999</c:v>
                </c:pt>
                <c:pt idx="4">
                  <c:v>1.5724999999999998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C3-4FCD-831A-88E5E9B95B58}"/>
            </c:ext>
          </c:extLst>
        </c:ser>
        <c:ser>
          <c:idx val="2"/>
          <c:order val="2"/>
          <c:tx>
            <c:strRef>
              <c:f>'07-02-19'!$K$48</c:f>
              <c:strCache>
                <c:ptCount val="1"/>
                <c:pt idx="0">
                  <c:v>FISOS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'07-02-19'!$K$49:$K$53</c:f>
              <c:numCache>
                <c:formatCode>0.0</c:formatCode>
                <c:ptCount val="5"/>
                <c:pt idx="0">
                  <c:v>1</c:v>
                </c:pt>
                <c:pt idx="1">
                  <c:v>9.9035773662921915</c:v>
                </c:pt>
                <c:pt idx="2">
                  <c:v>16.704382336561139</c:v>
                </c:pt>
                <c:pt idx="3">
                  <c:v>9.85371659142921</c:v>
                </c:pt>
                <c:pt idx="4">
                  <c:v>19.940154101677606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C3-4FCD-831A-88E5E9B95B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7827304"/>
        <c:axId val="287823384"/>
      </c:lineChart>
      <c:catAx>
        <c:axId val="287827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87823384"/>
        <c:crosses val="autoZero"/>
        <c:auto val="1"/>
        <c:lblAlgn val="ctr"/>
        <c:lblOffset val="100"/>
        <c:noMultiLvlLbl val="0"/>
      </c:catAx>
      <c:valAx>
        <c:axId val="2878233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/>
                  <a:t>U.E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87827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'14-02-19'!$C$2:$G$2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'14-02-19'!$C$25:$G$25</c:f>
              <c:numCache>
                <c:formatCode>0.000</c:formatCode>
                <c:ptCount val="5"/>
                <c:pt idx="0">
                  <c:v>1.6312499999999999</c:v>
                </c:pt>
                <c:pt idx="1">
                  <c:v>10.34125</c:v>
                </c:pt>
                <c:pt idx="2">
                  <c:v>14.559374999999999</c:v>
                </c:pt>
                <c:pt idx="3">
                  <c:v>15.49375</c:v>
                </c:pt>
                <c:pt idx="4">
                  <c:v>16.86375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D4-4AED-8AFB-1951D6DE986A}"/>
            </c:ext>
          </c:extLst>
        </c:ser>
        <c:ser>
          <c:idx val="2"/>
          <c:order val="1"/>
          <c:tx>
            <c:v>2</c:v>
          </c:tx>
          <c:cat>
            <c:strRef>
              <c:f>'14-02-19'!$C$2:$G$2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'14-02-19'!$E$71:$G$71</c:f>
              <c:numCache>
                <c:formatCode>General</c:formatCode>
                <c:ptCount val="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FD4-4AED-8AFB-1951D6DE986A}"/>
            </c:ext>
          </c:extLst>
        </c:ser>
        <c:ser>
          <c:idx val="0"/>
          <c:order val="2"/>
          <c:tx>
            <c:v>3</c:v>
          </c:tx>
          <c:cat>
            <c:strRef>
              <c:f>'14-02-19'!$C$2:$G$2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'14-02-19'!$C$118:$G$118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FD4-4AED-8AFB-1951D6DE98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7824168"/>
        <c:axId val="288006160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'14-02-19'!$C$164:$G$164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FD4-4AED-8AFB-1951D6DE986A}"/>
                  </c:ext>
                </c:extLst>
              </c15:ser>
            </c15:filteredLineSeries>
          </c:ext>
        </c:extLst>
      </c:lineChart>
      <c:catAx>
        <c:axId val="287824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6160"/>
        <c:crosses val="autoZero"/>
        <c:auto val="1"/>
        <c:lblAlgn val="ctr"/>
        <c:lblOffset val="100"/>
        <c:noMultiLvlLbl val="0"/>
      </c:catAx>
      <c:valAx>
        <c:axId val="28800616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BG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7824168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23953584749275"/>
          <c:y val="0.34746963832910716"/>
          <c:w val="5.5287144130907073E-2"/>
          <c:h val="0.42660583314936107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'14-02-19'!$C$2:$G$2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'14-02-19'!$C$28:$G$28</c:f>
              <c:numCache>
                <c:formatCode>0.000</c:formatCode>
                <c:ptCount val="5"/>
                <c:pt idx="0">
                  <c:v>3.9912499999999995</c:v>
                </c:pt>
                <c:pt idx="1">
                  <c:v>2.2275</c:v>
                </c:pt>
                <c:pt idx="2">
                  <c:v>3.3174999999999999</c:v>
                </c:pt>
                <c:pt idx="3">
                  <c:v>3.0518749999999999</c:v>
                </c:pt>
                <c:pt idx="4">
                  <c:v>2.8531250000000004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BE-481C-8306-3F9CAF35677B}"/>
            </c:ext>
          </c:extLst>
        </c:ser>
        <c:ser>
          <c:idx val="2"/>
          <c:order val="1"/>
          <c:tx>
            <c:v>2</c:v>
          </c:tx>
          <c:cat>
            <c:strRef>
              <c:f>'14-02-19'!$C$2:$G$2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'14-02-19'!$C$74:$G$74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BE-481C-8306-3F9CAF35677B}"/>
            </c:ext>
          </c:extLst>
        </c:ser>
        <c:ser>
          <c:idx val="0"/>
          <c:order val="2"/>
          <c:tx>
            <c:v>3</c:v>
          </c:tx>
          <c:cat>
            <c:strRef>
              <c:f>'14-02-19'!$C$2:$G$2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'14-02-19'!$C$121:$G$121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BE-481C-8306-3F9CAF3567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8008120"/>
        <c:axId val="288006944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'14-02-19'!$C$167:$G$167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4BE-481C-8306-3F9CAF35677B}"/>
                  </c:ext>
                </c:extLst>
              </c15:ser>
            </c15:filteredLineSeries>
          </c:ext>
        </c:extLst>
      </c:lineChart>
      <c:catAx>
        <c:axId val="2880081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6944"/>
        <c:crosses val="autoZero"/>
        <c:auto val="1"/>
        <c:lblAlgn val="ctr"/>
        <c:lblOffset val="100"/>
        <c:noMultiLvlLbl val="0"/>
      </c:catAx>
      <c:valAx>
        <c:axId val="28800694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FA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8120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39710847599899"/>
          <c:y val="0.35798809195543169"/>
          <c:w val="5.2642428808016305E-2"/>
          <c:h val="0.34844903928993615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'14-02-19'!$C$2:$G$2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'14-02-19'!$C$42:$G$42</c:f>
              <c:numCache>
                <c:formatCode>0.0</c:formatCode>
                <c:ptCount val="5"/>
                <c:pt idx="0">
                  <c:v>1</c:v>
                </c:pt>
                <c:pt idx="1">
                  <c:v>-34.280348040786336</c:v>
                </c:pt>
                <c:pt idx="2">
                  <c:v>10.739738051008111</c:v>
                </c:pt>
                <c:pt idx="3">
                  <c:v>12.428954804730635</c:v>
                </c:pt>
                <c:pt idx="4">
                  <c:v>14.436651763641438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64-49FC-AFBF-6B578B7EC2B4}"/>
            </c:ext>
          </c:extLst>
        </c:ser>
        <c:ser>
          <c:idx val="2"/>
          <c:order val="1"/>
          <c:tx>
            <c:v>2</c:v>
          </c:tx>
          <c:cat>
            <c:strRef>
              <c:f>'14-02-19'!$C$2:$G$2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'14-02-19'!$C$88:$G$88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64-49FC-AFBF-6B578B7EC2B4}"/>
            </c:ext>
          </c:extLst>
        </c:ser>
        <c:ser>
          <c:idx val="0"/>
          <c:order val="2"/>
          <c:tx>
            <c:v>3</c:v>
          </c:tx>
          <c:cat>
            <c:strRef>
              <c:f>'14-02-19'!$C$2:$G$2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'14-02-19'!$C$135:$G$135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264-49FC-AFBF-6B578B7EC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8004200"/>
        <c:axId val="288004592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'14-02-19'!$C$181:$G$181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264-49FC-AFBF-6B578B7EC2B4}"/>
                  </c:ext>
                </c:extLst>
              </c15:ser>
            </c15:filteredLineSeries>
          </c:ext>
        </c:extLst>
      </c:lineChart>
      <c:catAx>
        <c:axId val="2880042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4592"/>
        <c:crosses val="autoZero"/>
        <c:auto val="1"/>
        <c:lblAlgn val="ctr"/>
        <c:lblOffset val="100"/>
        <c:noMultiLvlLbl val="0"/>
      </c:catAx>
      <c:valAx>
        <c:axId val="28800459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FISOS</a:t>
                </a:r>
              </a:p>
            </c:rich>
          </c:tx>
          <c:overlay val="0"/>
        </c:title>
        <c:numFmt formatCode="0.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4200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187522563397041"/>
          <c:y val="0.33483301254009917"/>
          <c:w val="5.4569129272064122E-2"/>
          <c:h val="0.40217466208794389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'14-02-19'!$I$48</c:f>
              <c:strCache>
                <c:ptCount val="1"/>
                <c:pt idx="0">
                  <c:v>U.BG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'14-02-19'!$H$49:$H$53</c:f>
              <c:strCache>
                <c:ptCount val="5"/>
                <c:pt idx="0">
                  <c:v>No radiacion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'14-02-19'!$I$49:$I$53</c:f>
              <c:numCache>
                <c:formatCode>0.000</c:formatCode>
                <c:ptCount val="5"/>
                <c:pt idx="0">
                  <c:v>1.6312499999999999</c:v>
                </c:pt>
                <c:pt idx="1">
                  <c:v>10.34125</c:v>
                </c:pt>
                <c:pt idx="2">
                  <c:v>14.559374999999999</c:v>
                </c:pt>
                <c:pt idx="3">
                  <c:v>15.49375</c:v>
                </c:pt>
                <c:pt idx="4">
                  <c:v>16.86375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C3-4FCD-831A-88E5E9B95B58}"/>
            </c:ext>
          </c:extLst>
        </c:ser>
        <c:ser>
          <c:idx val="1"/>
          <c:order val="1"/>
          <c:tx>
            <c:strRef>
              <c:f>'14-02-19'!$J$48</c:f>
              <c:strCache>
                <c:ptCount val="1"/>
                <c:pt idx="0">
                  <c:v>U.FA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'14-02-19'!$J$49:$J$53</c:f>
              <c:numCache>
                <c:formatCode>0.000</c:formatCode>
                <c:ptCount val="5"/>
                <c:pt idx="0">
                  <c:v>3.9912499999999995</c:v>
                </c:pt>
                <c:pt idx="1">
                  <c:v>2.2275</c:v>
                </c:pt>
                <c:pt idx="2">
                  <c:v>3.3174999999999999</c:v>
                </c:pt>
                <c:pt idx="3">
                  <c:v>3.0518749999999999</c:v>
                </c:pt>
                <c:pt idx="4">
                  <c:v>2.8531250000000004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C3-4FCD-831A-88E5E9B95B58}"/>
            </c:ext>
          </c:extLst>
        </c:ser>
        <c:ser>
          <c:idx val="2"/>
          <c:order val="2"/>
          <c:tx>
            <c:strRef>
              <c:f>'14-02-19'!$K$48</c:f>
              <c:strCache>
                <c:ptCount val="1"/>
                <c:pt idx="0">
                  <c:v>FISOS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'14-02-19'!$K$49:$K$53</c:f>
              <c:numCache>
                <c:formatCode>0.0</c:formatCode>
                <c:ptCount val="5"/>
                <c:pt idx="0">
                  <c:v>1</c:v>
                </c:pt>
                <c:pt idx="1">
                  <c:v>-34.280348040786336</c:v>
                </c:pt>
                <c:pt idx="2">
                  <c:v>10.739738051008111</c:v>
                </c:pt>
                <c:pt idx="3">
                  <c:v>12.428954804730635</c:v>
                </c:pt>
                <c:pt idx="4">
                  <c:v>14.436651763641438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C3-4FCD-831A-88E5E9B95B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8003416"/>
        <c:axId val="288007336"/>
      </c:lineChart>
      <c:catAx>
        <c:axId val="288003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88007336"/>
        <c:crosses val="autoZero"/>
        <c:auto val="1"/>
        <c:lblAlgn val="ctr"/>
        <c:lblOffset val="100"/>
        <c:noMultiLvlLbl val="0"/>
      </c:catAx>
      <c:valAx>
        <c:axId val="288007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/>
                  <a:t>U.E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88003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'20-02-19'!$C$2:$G$2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'20-02-19'!$C$25:$G$25</c:f>
              <c:numCache>
                <c:formatCode>0.000</c:formatCode>
                <c:ptCount val="5"/>
                <c:pt idx="0">
                  <c:v>0.78125</c:v>
                </c:pt>
                <c:pt idx="1">
                  <c:v>5.8843749999999995</c:v>
                </c:pt>
                <c:pt idx="2">
                  <c:v>7.3737499999999985</c:v>
                </c:pt>
                <c:pt idx="3">
                  <c:v>11.546875</c:v>
                </c:pt>
                <c:pt idx="4">
                  <c:v>9.6556249999999988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D4-4AED-8AFB-1951D6DE986A}"/>
            </c:ext>
          </c:extLst>
        </c:ser>
        <c:ser>
          <c:idx val="2"/>
          <c:order val="1"/>
          <c:tx>
            <c:v>2</c:v>
          </c:tx>
          <c:cat>
            <c:strRef>
              <c:f>'20-02-19'!$C$2:$G$2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'20-02-19'!$E$71:$G$71</c:f>
              <c:numCache>
                <c:formatCode>General</c:formatCode>
                <c:ptCount val="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FD4-4AED-8AFB-1951D6DE986A}"/>
            </c:ext>
          </c:extLst>
        </c:ser>
        <c:ser>
          <c:idx val="0"/>
          <c:order val="2"/>
          <c:tx>
            <c:v>3</c:v>
          </c:tx>
          <c:cat>
            <c:strRef>
              <c:f>'20-02-19'!$C$2:$G$2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'20-02-19'!$C$118:$G$118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FD4-4AED-8AFB-1951D6DE98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8001848"/>
        <c:axId val="288005376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'20-02-19'!$C$164:$G$164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FD4-4AED-8AFB-1951D6DE986A}"/>
                  </c:ext>
                </c:extLst>
              </c15:ser>
            </c15:filteredLineSeries>
          </c:ext>
        </c:extLst>
      </c:lineChart>
      <c:catAx>
        <c:axId val="2880018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5376"/>
        <c:crosses val="autoZero"/>
        <c:auto val="1"/>
        <c:lblAlgn val="ctr"/>
        <c:lblOffset val="100"/>
        <c:noMultiLvlLbl val="0"/>
      </c:catAx>
      <c:valAx>
        <c:axId val="28800537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BG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1848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23953584749275"/>
          <c:y val="0.34746963832910716"/>
          <c:w val="5.5287144130907073E-2"/>
          <c:h val="0.42660583314936107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'20-02-19'!$C$2:$G$2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'20-02-19'!$C$28:$G$28</c:f>
              <c:numCache>
                <c:formatCode>0.000</c:formatCode>
                <c:ptCount val="5"/>
                <c:pt idx="0">
                  <c:v>3.1262500000000002</c:v>
                </c:pt>
                <c:pt idx="1">
                  <c:v>3.2356249999999998</c:v>
                </c:pt>
                <c:pt idx="2">
                  <c:v>3.464375</c:v>
                </c:pt>
                <c:pt idx="3">
                  <c:v>2.7337500000000001</c:v>
                </c:pt>
                <c:pt idx="4">
                  <c:v>2.61625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BE-481C-8306-3F9CAF35677B}"/>
            </c:ext>
          </c:extLst>
        </c:ser>
        <c:ser>
          <c:idx val="2"/>
          <c:order val="1"/>
          <c:tx>
            <c:v>2</c:v>
          </c:tx>
          <c:cat>
            <c:strRef>
              <c:f>'20-02-19'!$C$2:$G$2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'20-02-19'!$C$74:$G$74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BE-481C-8306-3F9CAF35677B}"/>
            </c:ext>
          </c:extLst>
        </c:ser>
        <c:ser>
          <c:idx val="0"/>
          <c:order val="2"/>
          <c:tx>
            <c:v>3</c:v>
          </c:tx>
          <c:cat>
            <c:strRef>
              <c:f>'20-02-19'!$C$2:$G$2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'20-02-19'!$C$121:$G$121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BE-481C-8306-3F9CAF3567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8005768"/>
        <c:axId val="288003808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'20-02-19'!$C$167:$G$167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4BE-481C-8306-3F9CAF35677B}"/>
                  </c:ext>
                </c:extLst>
              </c15:ser>
            </c15:filteredLineSeries>
          </c:ext>
        </c:extLst>
      </c:lineChart>
      <c:catAx>
        <c:axId val="288005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3808"/>
        <c:crosses val="autoZero"/>
        <c:auto val="1"/>
        <c:lblAlgn val="ctr"/>
        <c:lblOffset val="100"/>
        <c:noMultiLvlLbl val="0"/>
      </c:catAx>
      <c:valAx>
        <c:axId val="28800380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FA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5768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39710847599899"/>
          <c:y val="0.35798809195543169"/>
          <c:w val="5.2642428808016305E-2"/>
          <c:h val="0.34844903928993615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'20-02-19'!$C$2:$G$2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'20-02-19'!$C$42:$G$42</c:f>
              <c:numCache>
                <c:formatCode>0.0</c:formatCode>
                <c:ptCount val="5"/>
                <c:pt idx="0">
                  <c:v>1</c:v>
                </c:pt>
                <c:pt idx="1">
                  <c:v>6.9721522754458647</c:v>
                </c:pt>
                <c:pt idx="2">
                  <c:v>8.1700728984242694</c:v>
                </c:pt>
                <c:pt idx="3">
                  <c:v>16.240017077206673</c:v>
                </c:pt>
                <c:pt idx="4">
                  <c:v>15.368760157753904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64-49FC-AFBF-6B578B7EC2B4}"/>
            </c:ext>
          </c:extLst>
        </c:ser>
        <c:ser>
          <c:idx val="2"/>
          <c:order val="1"/>
          <c:tx>
            <c:v>2</c:v>
          </c:tx>
          <c:cat>
            <c:strRef>
              <c:f>'20-02-19'!$C$2:$G$2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'20-02-19'!$C$88:$G$88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64-49FC-AFBF-6B578B7EC2B4}"/>
            </c:ext>
          </c:extLst>
        </c:ser>
        <c:ser>
          <c:idx val="0"/>
          <c:order val="2"/>
          <c:tx>
            <c:v>3</c:v>
          </c:tx>
          <c:cat>
            <c:strRef>
              <c:f>'20-02-19'!$C$2:$G$2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'20-02-19'!$C$135:$G$135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264-49FC-AFBF-6B578B7EC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8002240"/>
        <c:axId val="288002632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'20-02-19'!$C$181:$G$181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264-49FC-AFBF-6B578B7EC2B4}"/>
                  </c:ext>
                </c:extLst>
              </c15:ser>
            </c15:filteredLineSeries>
          </c:ext>
        </c:extLst>
      </c:lineChart>
      <c:catAx>
        <c:axId val="2880022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2632"/>
        <c:crosses val="autoZero"/>
        <c:auto val="1"/>
        <c:lblAlgn val="ctr"/>
        <c:lblOffset val="100"/>
        <c:noMultiLvlLbl val="0"/>
      </c:catAx>
      <c:valAx>
        <c:axId val="28800263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FISOS</a:t>
                </a:r>
              </a:p>
            </c:rich>
          </c:tx>
          <c:overlay val="0"/>
        </c:title>
        <c:numFmt formatCode="0.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8002240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187522563397041"/>
          <c:y val="0.33483301254009917"/>
          <c:w val="5.4569129272064122E-2"/>
          <c:h val="0.40217466208794389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'20-02-19'!$I$48</c:f>
              <c:strCache>
                <c:ptCount val="1"/>
                <c:pt idx="0">
                  <c:v>U.BG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'20-02-19'!$H$49:$H$53</c:f>
              <c:strCache>
                <c:ptCount val="5"/>
                <c:pt idx="0">
                  <c:v>No radiacion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'20-02-19'!$I$49:$I$53</c:f>
              <c:numCache>
                <c:formatCode>0.000</c:formatCode>
                <c:ptCount val="5"/>
                <c:pt idx="0">
                  <c:v>0.78125</c:v>
                </c:pt>
                <c:pt idx="1">
                  <c:v>5.8843749999999995</c:v>
                </c:pt>
                <c:pt idx="2">
                  <c:v>7.3737499999999985</c:v>
                </c:pt>
                <c:pt idx="3">
                  <c:v>11.546875</c:v>
                </c:pt>
                <c:pt idx="4">
                  <c:v>9.6556249999999988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C3-4FCD-831A-88E5E9B95B58}"/>
            </c:ext>
          </c:extLst>
        </c:ser>
        <c:ser>
          <c:idx val="1"/>
          <c:order val="1"/>
          <c:tx>
            <c:strRef>
              <c:f>'20-02-19'!$J$48</c:f>
              <c:strCache>
                <c:ptCount val="1"/>
                <c:pt idx="0">
                  <c:v>U.FA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'20-02-19'!$J$49:$J$53</c:f>
              <c:numCache>
                <c:formatCode>0.000</c:formatCode>
                <c:ptCount val="5"/>
                <c:pt idx="0">
                  <c:v>3.1262500000000002</c:v>
                </c:pt>
                <c:pt idx="1">
                  <c:v>3.2356249999999998</c:v>
                </c:pt>
                <c:pt idx="2">
                  <c:v>3.464375</c:v>
                </c:pt>
                <c:pt idx="3">
                  <c:v>2.7337500000000001</c:v>
                </c:pt>
                <c:pt idx="4">
                  <c:v>2.61625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C3-4FCD-831A-88E5E9B95B58}"/>
            </c:ext>
          </c:extLst>
        </c:ser>
        <c:ser>
          <c:idx val="2"/>
          <c:order val="2"/>
          <c:tx>
            <c:strRef>
              <c:f>'20-02-19'!$K$48</c:f>
              <c:strCache>
                <c:ptCount val="1"/>
                <c:pt idx="0">
                  <c:v>FISOS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'20-02-19'!$K$49:$K$53</c:f>
              <c:numCache>
                <c:formatCode>0.0</c:formatCode>
                <c:ptCount val="5"/>
                <c:pt idx="0">
                  <c:v>1</c:v>
                </c:pt>
                <c:pt idx="1">
                  <c:v>6.9721522754458647</c:v>
                </c:pt>
                <c:pt idx="2">
                  <c:v>8.1700728984242694</c:v>
                </c:pt>
                <c:pt idx="3">
                  <c:v>16.240017077206673</c:v>
                </c:pt>
                <c:pt idx="4">
                  <c:v>15.368760157753904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C3-4FCD-831A-88E5E9B95B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0116304"/>
        <c:axId val="290115520"/>
      </c:lineChart>
      <c:catAx>
        <c:axId val="290116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0115520"/>
        <c:crosses val="autoZero"/>
        <c:auto val="1"/>
        <c:lblAlgn val="ctr"/>
        <c:lblOffset val="100"/>
        <c:noMultiLvlLbl val="0"/>
      </c:catAx>
      <c:valAx>
        <c:axId val="290115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/>
                  <a:t>U.E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0116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Fosfatasa</a:t>
            </a:r>
            <a:r>
              <a:rPr lang="en-US" baseline="0"/>
              <a:t> alcalina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RUVB!$M$31:$Q$31</c:f>
              <c:numCache>
                <c:formatCode>0.000</c:formatCode>
                <c:ptCount val="5"/>
                <c:pt idx="0">
                  <c:v>2.0181249999999999</c:v>
                </c:pt>
                <c:pt idx="1">
                  <c:v>2.0062499999999996</c:v>
                </c:pt>
                <c:pt idx="2">
                  <c:v>1.69875</c:v>
                </c:pt>
                <c:pt idx="3">
                  <c:v>1.6856249999999999</c:v>
                </c:pt>
                <c:pt idx="4">
                  <c:v>1.6168749999999998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AAF-4225-8DFD-84F43D892EAC}"/>
            </c:ext>
          </c:extLst>
        </c:ser>
        <c:ser>
          <c:idx val="1"/>
          <c:order val="1"/>
          <c:tx>
            <c:v>07-02-19.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RUVB!$U$31:$Y$31</c:f>
              <c:numCache>
                <c:formatCode>0.000</c:formatCode>
                <c:ptCount val="5"/>
                <c:pt idx="0">
                  <c:v>2.31</c:v>
                </c:pt>
                <c:pt idx="1">
                  <c:v>2.796875</c:v>
                </c:pt>
                <c:pt idx="2">
                  <c:v>1.7549999999999999</c:v>
                </c:pt>
                <c:pt idx="3">
                  <c:v>2.2774999999999999</c:v>
                </c:pt>
                <c:pt idx="4">
                  <c:v>1.5724999999999998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AAF-4225-8DFD-84F43D892EAC}"/>
            </c:ext>
          </c:extLst>
        </c:ser>
        <c:ser>
          <c:idx val="2"/>
          <c:order val="2"/>
          <c:tx>
            <c:v>14-02-19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RUVB!$AC$31:$AG$31</c:f>
              <c:numCache>
                <c:formatCode>0.000</c:formatCode>
                <c:ptCount val="5"/>
                <c:pt idx="0">
                  <c:v>3.9912499999999995</c:v>
                </c:pt>
                <c:pt idx="1">
                  <c:v>2.2275</c:v>
                </c:pt>
                <c:pt idx="2">
                  <c:v>3.3174999999999999</c:v>
                </c:pt>
                <c:pt idx="3">
                  <c:v>3.0518749999999999</c:v>
                </c:pt>
                <c:pt idx="4">
                  <c:v>2.8531250000000004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AAF-4225-8DFD-84F43D892EAC}"/>
            </c:ext>
          </c:extLst>
        </c:ser>
        <c:ser>
          <c:idx val="3"/>
          <c:order val="3"/>
          <c:tx>
            <c:v>20-02-19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RUVB!$AK$31:$AO$31</c:f>
              <c:numCache>
                <c:formatCode>0.000</c:formatCode>
                <c:ptCount val="5"/>
                <c:pt idx="0">
                  <c:v>3.1262500000000002</c:v>
                </c:pt>
                <c:pt idx="1">
                  <c:v>3.2356249999999998</c:v>
                </c:pt>
                <c:pt idx="2">
                  <c:v>3.464375</c:v>
                </c:pt>
                <c:pt idx="3">
                  <c:v>2.7337500000000001</c:v>
                </c:pt>
                <c:pt idx="4">
                  <c:v>2.61625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AAF-4225-8DFD-84F43D892EAC}"/>
            </c:ext>
          </c:extLst>
        </c:ser>
        <c:ser>
          <c:idx val="4"/>
          <c:order val="4"/>
          <c:tx>
            <c:v>21-02-19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RUVB!$AS$31:$AW$31</c:f>
              <c:numCache>
                <c:formatCode>0.000</c:formatCode>
                <c:ptCount val="5"/>
                <c:pt idx="0">
                  <c:v>0.27562500000000001</c:v>
                </c:pt>
                <c:pt idx="1">
                  <c:v>0.31625000000000003</c:v>
                </c:pt>
                <c:pt idx="2">
                  <c:v>0.3431249999999999</c:v>
                </c:pt>
                <c:pt idx="3">
                  <c:v>0.42000000000000004</c:v>
                </c:pt>
                <c:pt idx="4">
                  <c:v>0.14624999999999994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AAF-4225-8DFD-84F43D892EAC}"/>
            </c:ext>
          </c:extLst>
        </c:ser>
        <c:ser>
          <c:idx val="5"/>
          <c:order val="5"/>
          <c:tx>
            <c:v>27-02-19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RUVB!$BA$31:$BE$31</c:f>
              <c:numCache>
                <c:formatCode>0.000</c:formatCode>
                <c:ptCount val="5"/>
                <c:pt idx="0">
                  <c:v>2.31</c:v>
                </c:pt>
                <c:pt idx="1">
                  <c:v>2.796875</c:v>
                </c:pt>
                <c:pt idx="2">
                  <c:v>1.7549999999999999</c:v>
                </c:pt>
                <c:pt idx="3">
                  <c:v>2.2774999999999999</c:v>
                </c:pt>
                <c:pt idx="4">
                  <c:v>1.5724999999999998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AAF-4225-8DFD-84F43D892EAC}"/>
            </c:ext>
          </c:extLst>
        </c:ser>
        <c:ser>
          <c:idx val="6"/>
          <c:order val="6"/>
          <c:tx>
            <c:v>28-02-19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RUVB!$BI$31:$BM$31</c:f>
              <c:numCache>
                <c:formatCode>0.000</c:formatCode>
                <c:ptCount val="5"/>
                <c:pt idx="0">
                  <c:v>1.0531250000000001</c:v>
                </c:pt>
                <c:pt idx="1">
                  <c:v>1.0018750000000001</c:v>
                </c:pt>
                <c:pt idx="2">
                  <c:v>0.76062500000000011</c:v>
                </c:pt>
                <c:pt idx="3">
                  <c:v>0.5</c:v>
                </c:pt>
                <c:pt idx="4">
                  <c:v>1.4725000000000001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AAF-4225-8DFD-84F43D892EAC}"/>
            </c:ext>
          </c:extLst>
        </c:ser>
        <c:ser>
          <c:idx val="7"/>
          <c:order val="7"/>
          <c:tx>
            <c:v>07-03-19.</c:v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RUVB!$BQ$31:$BU$31</c:f>
              <c:numCache>
                <c:formatCode>0.000</c:formatCode>
                <c:ptCount val="5"/>
                <c:pt idx="0">
                  <c:v>2.31</c:v>
                </c:pt>
                <c:pt idx="1">
                  <c:v>2.796875</c:v>
                </c:pt>
                <c:pt idx="2">
                  <c:v>1.7549999999999999</c:v>
                </c:pt>
                <c:pt idx="3">
                  <c:v>2.2774999999999999</c:v>
                </c:pt>
                <c:pt idx="4">
                  <c:v>1.5724999999999998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3AAF-4225-8DFD-84F43D892EAC}"/>
            </c:ext>
          </c:extLst>
        </c:ser>
        <c:ser>
          <c:idx val="8"/>
          <c:order val="8"/>
          <c:tx>
            <c:v>26-04-19.</c:v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val>
            <c:numRef>
              <c:f>RUVB!$BY$31:$CC$31</c:f>
              <c:numCache>
                <c:formatCode>0.000</c:formatCode>
                <c:ptCount val="5"/>
                <c:pt idx="0">
                  <c:v>4.4375000000000053E-2</c:v>
                </c:pt>
                <c:pt idx="1">
                  <c:v>-0.12874999999999975</c:v>
                </c:pt>
                <c:pt idx="2">
                  <c:v>-6.6874999999999907E-2</c:v>
                </c:pt>
                <c:pt idx="3">
                  <c:v>0.25375000000000014</c:v>
                </c:pt>
                <c:pt idx="4">
                  <c:v>-0.10812499999999975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1D-41FA-A01E-CE69E9AE6AFB}"/>
            </c:ext>
          </c:extLst>
        </c:ser>
        <c:ser>
          <c:idx val="9"/>
          <c:order val="9"/>
          <c:tx>
            <c:v>30-04-19.</c:v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val>
            <c:numRef>
              <c:f>RUVB!$CG$31:$CK$31</c:f>
              <c:numCache>
                <c:formatCode>0.000</c:formatCode>
                <c:ptCount val="5"/>
                <c:pt idx="0">
                  <c:v>0.27250000000000002</c:v>
                </c:pt>
                <c:pt idx="1">
                  <c:v>5.4374999999999937E-2</c:v>
                </c:pt>
                <c:pt idx="2">
                  <c:v>-1.0000000000000061E-2</c:v>
                </c:pt>
                <c:pt idx="3">
                  <c:v>0.27499999999999997</c:v>
                </c:pt>
                <c:pt idx="4">
                  <c:v>6.6250000000000059E-2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B39-403A-A2F8-AD18207C15E5}"/>
            </c:ext>
          </c:extLst>
        </c:ser>
        <c:ser>
          <c:idx val="10"/>
          <c:order val="10"/>
          <c:tx>
            <c:v>07-05-19.</c:v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val>
            <c:numRef>
              <c:f>RUVB!$CO$31:$CS$31</c:f>
              <c:numCache>
                <c:formatCode>0,000</c:formatCode>
                <c:ptCount val="5"/>
                <c:pt idx="0">
                  <c:v>0.15562499999999996</c:v>
                </c:pt>
                <c:pt idx="1">
                  <c:v>3.7500000000000033E-2</c:v>
                </c:pt>
                <c:pt idx="2">
                  <c:v>0.17624999999999991</c:v>
                </c:pt>
                <c:pt idx="3">
                  <c:v>0.41374999999999984</c:v>
                </c:pt>
                <c:pt idx="4">
                  <c:v>0.12187499999999994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5BE-42FD-9548-46CB42D109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88264"/>
        <c:axId val="296793360"/>
      </c:lineChart>
      <c:catAx>
        <c:axId val="296788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3360"/>
        <c:crosses val="autoZero"/>
        <c:auto val="1"/>
        <c:lblAlgn val="ctr"/>
        <c:lblOffset val="100"/>
        <c:noMultiLvlLbl val="0"/>
      </c:catAx>
      <c:valAx>
        <c:axId val="296793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U.E. FA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88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'21-02-19'!$C$2:$G$2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'21-02-19'!$C$25:$G$25</c:f>
              <c:numCache>
                <c:formatCode>0.000</c:formatCode>
                <c:ptCount val="5"/>
                <c:pt idx="0">
                  <c:v>1.0287500000000001</c:v>
                </c:pt>
                <c:pt idx="1">
                  <c:v>6.8487499999999999</c:v>
                </c:pt>
                <c:pt idx="2">
                  <c:v>9.3624999999999989</c:v>
                </c:pt>
                <c:pt idx="3">
                  <c:v>10.455</c:v>
                </c:pt>
                <c:pt idx="4">
                  <c:v>9.9500000000000011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D4-4AED-8AFB-1951D6DE986A}"/>
            </c:ext>
          </c:extLst>
        </c:ser>
        <c:ser>
          <c:idx val="2"/>
          <c:order val="1"/>
          <c:tx>
            <c:v>2</c:v>
          </c:tx>
          <c:cat>
            <c:strRef>
              <c:f>'21-02-19'!$C$2:$G$2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'21-02-19'!$E$71:$G$71</c:f>
              <c:numCache>
                <c:formatCode>General</c:formatCode>
                <c:ptCount val="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FD4-4AED-8AFB-1951D6DE986A}"/>
            </c:ext>
          </c:extLst>
        </c:ser>
        <c:ser>
          <c:idx val="0"/>
          <c:order val="2"/>
          <c:tx>
            <c:v>3</c:v>
          </c:tx>
          <c:cat>
            <c:strRef>
              <c:f>'21-02-19'!$C$2:$G$2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'21-02-19'!$C$118:$G$118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FD4-4AED-8AFB-1951D6DE98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0110424"/>
        <c:axId val="290111208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'21-02-19'!$C$164:$G$164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FD4-4AED-8AFB-1951D6DE986A}"/>
                  </c:ext>
                </c:extLst>
              </c15:ser>
            </c15:filteredLineSeries>
          </c:ext>
        </c:extLst>
      </c:lineChart>
      <c:catAx>
        <c:axId val="2901104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0111208"/>
        <c:crosses val="autoZero"/>
        <c:auto val="1"/>
        <c:lblAlgn val="ctr"/>
        <c:lblOffset val="100"/>
        <c:noMultiLvlLbl val="0"/>
      </c:catAx>
      <c:valAx>
        <c:axId val="29011120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BG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0110424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23953584749275"/>
          <c:y val="0.34746963832910716"/>
          <c:w val="5.5287144130907073E-2"/>
          <c:h val="0.42660583314936107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'21-02-19'!$C$2:$G$2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'21-02-19'!$C$28:$G$28</c:f>
              <c:numCache>
                <c:formatCode>0.000</c:formatCode>
                <c:ptCount val="5"/>
                <c:pt idx="0">
                  <c:v>0.27562500000000001</c:v>
                </c:pt>
                <c:pt idx="1">
                  <c:v>0.31625000000000003</c:v>
                </c:pt>
                <c:pt idx="2">
                  <c:v>0.3431249999999999</c:v>
                </c:pt>
                <c:pt idx="3">
                  <c:v>0.42000000000000004</c:v>
                </c:pt>
                <c:pt idx="4">
                  <c:v>0.14624999999999994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BE-481C-8306-3F9CAF35677B}"/>
            </c:ext>
          </c:extLst>
        </c:ser>
        <c:ser>
          <c:idx val="2"/>
          <c:order val="1"/>
          <c:tx>
            <c:v>2</c:v>
          </c:tx>
          <c:cat>
            <c:strRef>
              <c:f>'21-02-19'!$C$2:$G$2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'21-02-19'!$C$74:$G$74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BE-481C-8306-3F9CAF35677B}"/>
            </c:ext>
          </c:extLst>
        </c:ser>
        <c:ser>
          <c:idx val="0"/>
          <c:order val="2"/>
          <c:tx>
            <c:v>3</c:v>
          </c:tx>
          <c:cat>
            <c:strRef>
              <c:f>'21-02-19'!$C$2:$G$2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'21-02-19'!$C$121:$G$121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BE-481C-8306-3F9CAF3567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0117872"/>
        <c:axId val="290113952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'21-02-19'!$C$167:$G$167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4BE-481C-8306-3F9CAF35677B}"/>
                  </c:ext>
                </c:extLst>
              </c15:ser>
            </c15:filteredLineSeries>
          </c:ext>
        </c:extLst>
      </c:lineChart>
      <c:catAx>
        <c:axId val="2901178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0113952"/>
        <c:crosses val="autoZero"/>
        <c:auto val="1"/>
        <c:lblAlgn val="ctr"/>
        <c:lblOffset val="100"/>
        <c:noMultiLvlLbl val="0"/>
      </c:catAx>
      <c:valAx>
        <c:axId val="29011395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FA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0117872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39710847599899"/>
          <c:y val="0.35798809195543169"/>
          <c:w val="5.2642428808016305E-2"/>
          <c:h val="0.34844903928993615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'21-02-19'!$C$2:$G$2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'21-02-19'!$C$42:$G$42</c:f>
              <c:numCache>
                <c:formatCode>0.0</c:formatCode>
                <c:ptCount val="5"/>
                <c:pt idx="0">
                  <c:v>1.0000000000000002</c:v>
                </c:pt>
                <c:pt idx="1">
                  <c:v>5.7564310363872586</c:v>
                </c:pt>
                <c:pt idx="2">
                  <c:v>10.187272539606088</c:v>
                </c:pt>
                <c:pt idx="3">
                  <c:v>6.2202607511948109</c:v>
                </c:pt>
                <c:pt idx="4">
                  <c:v>16.924134412874174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64-49FC-AFBF-6B578B7EC2B4}"/>
            </c:ext>
          </c:extLst>
        </c:ser>
        <c:ser>
          <c:idx val="2"/>
          <c:order val="1"/>
          <c:tx>
            <c:v>2</c:v>
          </c:tx>
          <c:cat>
            <c:strRef>
              <c:f>'21-02-19'!$C$2:$G$2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'21-02-19'!$C$88:$G$88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64-49FC-AFBF-6B578B7EC2B4}"/>
            </c:ext>
          </c:extLst>
        </c:ser>
        <c:ser>
          <c:idx val="0"/>
          <c:order val="2"/>
          <c:tx>
            <c:v>3</c:v>
          </c:tx>
          <c:cat>
            <c:strRef>
              <c:f>'21-02-19'!$C$2:$G$2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'21-02-19'!$C$135:$G$135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264-49FC-AFBF-6B578B7EC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0110816"/>
        <c:axId val="290115912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'21-02-19'!$C$181:$G$181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264-49FC-AFBF-6B578B7EC2B4}"/>
                  </c:ext>
                </c:extLst>
              </c15:ser>
            </c15:filteredLineSeries>
          </c:ext>
        </c:extLst>
      </c:lineChart>
      <c:catAx>
        <c:axId val="290110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0115912"/>
        <c:crosses val="autoZero"/>
        <c:auto val="1"/>
        <c:lblAlgn val="ctr"/>
        <c:lblOffset val="100"/>
        <c:noMultiLvlLbl val="0"/>
      </c:catAx>
      <c:valAx>
        <c:axId val="29011591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FISOS</a:t>
                </a:r>
              </a:p>
            </c:rich>
          </c:tx>
          <c:overlay val="0"/>
        </c:title>
        <c:numFmt formatCode="0.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0110816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187522563397041"/>
          <c:y val="0.33483301254009917"/>
          <c:w val="5.4569129272064122E-2"/>
          <c:h val="0.40217466208794389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'21-02-19'!$I$48</c:f>
              <c:strCache>
                <c:ptCount val="1"/>
                <c:pt idx="0">
                  <c:v>U.BG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'21-02-19'!$H$49:$H$53</c:f>
              <c:strCache>
                <c:ptCount val="5"/>
                <c:pt idx="0">
                  <c:v>No radiacion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'21-02-19'!$I$49:$I$53</c:f>
              <c:numCache>
                <c:formatCode>0.000</c:formatCode>
                <c:ptCount val="5"/>
                <c:pt idx="0">
                  <c:v>1.0287500000000001</c:v>
                </c:pt>
                <c:pt idx="1">
                  <c:v>6.8487499999999999</c:v>
                </c:pt>
                <c:pt idx="2">
                  <c:v>9.3624999999999989</c:v>
                </c:pt>
                <c:pt idx="3">
                  <c:v>10.455</c:v>
                </c:pt>
                <c:pt idx="4">
                  <c:v>9.9500000000000011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C3-4FCD-831A-88E5E9B95B58}"/>
            </c:ext>
          </c:extLst>
        </c:ser>
        <c:ser>
          <c:idx val="1"/>
          <c:order val="1"/>
          <c:tx>
            <c:strRef>
              <c:f>'21-02-19'!$J$48</c:f>
              <c:strCache>
                <c:ptCount val="1"/>
                <c:pt idx="0">
                  <c:v>U.FA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'21-02-19'!$J$49:$J$53</c:f>
              <c:numCache>
                <c:formatCode>0.000</c:formatCode>
                <c:ptCount val="5"/>
                <c:pt idx="0">
                  <c:v>0.27562500000000001</c:v>
                </c:pt>
                <c:pt idx="1">
                  <c:v>0.31625000000000003</c:v>
                </c:pt>
                <c:pt idx="2">
                  <c:v>0.3431249999999999</c:v>
                </c:pt>
                <c:pt idx="3">
                  <c:v>0.42000000000000004</c:v>
                </c:pt>
                <c:pt idx="4">
                  <c:v>0.14624999999999994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C3-4FCD-831A-88E5E9B95B58}"/>
            </c:ext>
          </c:extLst>
        </c:ser>
        <c:ser>
          <c:idx val="2"/>
          <c:order val="2"/>
          <c:tx>
            <c:strRef>
              <c:f>'21-02-19'!$K$48</c:f>
              <c:strCache>
                <c:ptCount val="1"/>
                <c:pt idx="0">
                  <c:v>FISOS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'21-02-19'!$K$49:$K$53</c:f>
              <c:numCache>
                <c:formatCode>0.0</c:formatCode>
                <c:ptCount val="5"/>
                <c:pt idx="0">
                  <c:v>1.0000000000000002</c:v>
                </c:pt>
                <c:pt idx="1">
                  <c:v>5.7564310363872586</c:v>
                </c:pt>
                <c:pt idx="2">
                  <c:v>10.187272539606088</c:v>
                </c:pt>
                <c:pt idx="3">
                  <c:v>6.2202607511948109</c:v>
                </c:pt>
                <c:pt idx="4">
                  <c:v>16.924134412874174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C3-4FCD-831A-88E5E9B95B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0111992"/>
        <c:axId val="290116696"/>
      </c:lineChart>
      <c:catAx>
        <c:axId val="290111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0116696"/>
        <c:crosses val="autoZero"/>
        <c:auto val="1"/>
        <c:lblAlgn val="ctr"/>
        <c:lblOffset val="100"/>
        <c:noMultiLvlLbl val="0"/>
      </c:catAx>
      <c:valAx>
        <c:axId val="290116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/>
                  <a:t>U.E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0111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'27-02-19'!$C$25:$G$25</c:f>
              <c:numCache>
                <c:formatCode>0.000</c:formatCode>
                <c:ptCount val="5"/>
                <c:pt idx="0">
                  <c:v>0.86937500000000001</c:v>
                </c:pt>
                <c:pt idx="1">
                  <c:v>8.734375</c:v>
                </c:pt>
                <c:pt idx="2">
                  <c:v>-2.3750000000000038E-2</c:v>
                </c:pt>
                <c:pt idx="3">
                  <c:v>10.0725</c:v>
                </c:pt>
                <c:pt idx="4">
                  <c:v>9.2175000000000011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D4-4AED-8AFB-1951D6DE986A}"/>
            </c:ext>
          </c:extLst>
        </c:ser>
        <c:ser>
          <c:idx val="2"/>
          <c:order val="1"/>
          <c:tx>
            <c:v>2</c:v>
          </c:tx>
          <c:cat>
            <c:strRef>
              <c:f>'27-02-19'!$C$2:$G$2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'27-02-19'!$E$71:$G$71</c:f>
              <c:numCache>
                <c:formatCode>General</c:formatCode>
                <c:ptCount val="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FD4-4AED-8AFB-1951D6DE986A}"/>
            </c:ext>
          </c:extLst>
        </c:ser>
        <c:ser>
          <c:idx val="0"/>
          <c:order val="2"/>
          <c:tx>
            <c:v>3</c:v>
          </c:tx>
          <c:cat>
            <c:strRef>
              <c:f>'27-02-19'!$C$2:$G$2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'27-02-19'!$C$118:$G$118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FD4-4AED-8AFB-1951D6DE98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0114344"/>
        <c:axId val="290112776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'27-02-19'!$C$164:$G$164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FD4-4AED-8AFB-1951D6DE986A}"/>
                  </c:ext>
                </c:extLst>
              </c15:ser>
            </c15:filteredLineSeries>
          </c:ext>
        </c:extLst>
      </c:lineChart>
      <c:catAx>
        <c:axId val="2901143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0112776"/>
        <c:crosses val="autoZero"/>
        <c:auto val="1"/>
        <c:lblAlgn val="ctr"/>
        <c:lblOffset val="100"/>
        <c:noMultiLvlLbl val="0"/>
      </c:catAx>
      <c:valAx>
        <c:axId val="29011277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BG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0114344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23953584749275"/>
          <c:y val="0.34746963832910716"/>
          <c:w val="5.5287144130907073E-2"/>
          <c:h val="0.42660583314936107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'27-02-19'!$C$28:$G$28</c:f>
              <c:numCache>
                <c:formatCode>0.000</c:formatCode>
                <c:ptCount val="5"/>
                <c:pt idx="0">
                  <c:v>1.2512500000000002</c:v>
                </c:pt>
                <c:pt idx="1">
                  <c:v>1.296875</c:v>
                </c:pt>
                <c:pt idx="2">
                  <c:v>1.3625000000000003</c:v>
                </c:pt>
                <c:pt idx="3">
                  <c:v>0.93687500000000012</c:v>
                </c:pt>
                <c:pt idx="4">
                  <c:v>1.0956250000000001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BE-481C-8306-3F9CAF35677B}"/>
            </c:ext>
          </c:extLst>
        </c:ser>
        <c:ser>
          <c:idx val="2"/>
          <c:order val="1"/>
          <c:tx>
            <c:v>2</c:v>
          </c:tx>
          <c:cat>
            <c:strRef>
              <c:f>'27-02-19'!$C$2:$G$2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'27-02-19'!$C$74:$G$74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BE-481C-8306-3F9CAF35677B}"/>
            </c:ext>
          </c:extLst>
        </c:ser>
        <c:ser>
          <c:idx val="0"/>
          <c:order val="2"/>
          <c:tx>
            <c:v>3</c:v>
          </c:tx>
          <c:cat>
            <c:strRef>
              <c:f>'27-02-19'!$C$2:$G$2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'27-02-19'!$C$121:$G$121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BE-481C-8306-3F9CAF3567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1676320"/>
        <c:axId val="291680632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'27-02-19'!$C$167:$G$167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4BE-481C-8306-3F9CAF35677B}"/>
                  </c:ext>
                </c:extLst>
              </c15:ser>
            </c15:filteredLineSeries>
          </c:ext>
        </c:extLst>
      </c:lineChart>
      <c:catAx>
        <c:axId val="2916763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80632"/>
        <c:crosses val="autoZero"/>
        <c:auto val="1"/>
        <c:lblAlgn val="ctr"/>
        <c:lblOffset val="100"/>
        <c:noMultiLvlLbl val="0"/>
      </c:catAx>
      <c:valAx>
        <c:axId val="29168063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FA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76320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39710847599899"/>
          <c:y val="0.35798809195543169"/>
          <c:w val="5.2642428808016305E-2"/>
          <c:h val="0.34844903928993615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'27-02-19'!$C$42:$G$42</c:f>
              <c:numCache>
                <c:formatCode>0.0</c:formatCode>
                <c:ptCount val="5"/>
                <c:pt idx="0">
                  <c:v>1</c:v>
                </c:pt>
                <c:pt idx="1">
                  <c:v>9.6282241757836484</c:v>
                </c:pt>
                <c:pt idx="2">
                  <c:v>-2.8183784831832093E-2</c:v>
                </c:pt>
                <c:pt idx="3">
                  <c:v>26.360015192636489</c:v>
                </c:pt>
                <c:pt idx="4">
                  <c:v>16.573939039849453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64-49FC-AFBF-6B578B7EC2B4}"/>
            </c:ext>
          </c:extLst>
        </c:ser>
        <c:ser>
          <c:idx val="2"/>
          <c:order val="1"/>
          <c:tx>
            <c:v>2</c:v>
          </c:tx>
          <c:cat>
            <c:strRef>
              <c:f>'27-02-19'!$C$2:$G$2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'27-02-19'!$C$88:$G$88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64-49FC-AFBF-6B578B7EC2B4}"/>
            </c:ext>
          </c:extLst>
        </c:ser>
        <c:ser>
          <c:idx val="0"/>
          <c:order val="2"/>
          <c:tx>
            <c:v>3</c:v>
          </c:tx>
          <c:cat>
            <c:strRef>
              <c:f>'27-02-19'!$C$2:$G$2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'27-02-19'!$C$135:$G$135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264-49FC-AFBF-6B578B7EC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1681416"/>
        <c:axId val="291682200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'27-02-19'!$C$181:$G$181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264-49FC-AFBF-6B578B7EC2B4}"/>
                  </c:ext>
                </c:extLst>
              </c15:ser>
            </c15:filteredLineSeries>
          </c:ext>
        </c:extLst>
      </c:lineChart>
      <c:catAx>
        <c:axId val="291681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82200"/>
        <c:crosses val="autoZero"/>
        <c:auto val="1"/>
        <c:lblAlgn val="ctr"/>
        <c:lblOffset val="100"/>
        <c:noMultiLvlLbl val="0"/>
      </c:catAx>
      <c:valAx>
        <c:axId val="29168220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FISOS</a:t>
                </a:r>
              </a:p>
            </c:rich>
          </c:tx>
          <c:overlay val="0"/>
        </c:title>
        <c:numFmt formatCode="0.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81416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187522563397041"/>
          <c:y val="0.33483301254009917"/>
          <c:w val="5.4569129272064122E-2"/>
          <c:h val="0.40217466208794389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'27-02-19'!$I$48</c:f>
              <c:strCache>
                <c:ptCount val="1"/>
                <c:pt idx="0">
                  <c:v>U.BG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'27-02-19'!$H$49:$H$53</c:f>
              <c:strCache>
                <c:ptCount val="5"/>
                <c:pt idx="0">
                  <c:v>No radiacion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'27-02-19'!$I$49:$I$53</c:f>
              <c:numCache>
                <c:formatCode>0.000</c:formatCode>
                <c:ptCount val="5"/>
                <c:pt idx="0">
                  <c:v>0.86937500000000001</c:v>
                </c:pt>
                <c:pt idx="1">
                  <c:v>8.734375</c:v>
                </c:pt>
                <c:pt idx="2">
                  <c:v>-2.3750000000000038E-2</c:v>
                </c:pt>
                <c:pt idx="3">
                  <c:v>10.0725</c:v>
                </c:pt>
                <c:pt idx="4">
                  <c:v>9.2175000000000011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C3-4FCD-831A-88E5E9B95B58}"/>
            </c:ext>
          </c:extLst>
        </c:ser>
        <c:ser>
          <c:idx val="1"/>
          <c:order val="1"/>
          <c:tx>
            <c:strRef>
              <c:f>'27-02-19'!$J$48</c:f>
              <c:strCache>
                <c:ptCount val="1"/>
                <c:pt idx="0">
                  <c:v>U.FA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'27-02-19'!$J$49:$J$53</c:f>
              <c:numCache>
                <c:formatCode>0.000</c:formatCode>
                <c:ptCount val="5"/>
                <c:pt idx="0">
                  <c:v>1.2512500000000002</c:v>
                </c:pt>
                <c:pt idx="1">
                  <c:v>1.296875</c:v>
                </c:pt>
                <c:pt idx="2">
                  <c:v>1.3625000000000003</c:v>
                </c:pt>
                <c:pt idx="3">
                  <c:v>0.93687500000000012</c:v>
                </c:pt>
                <c:pt idx="4">
                  <c:v>1.0956250000000001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C3-4FCD-831A-88E5E9B95B58}"/>
            </c:ext>
          </c:extLst>
        </c:ser>
        <c:ser>
          <c:idx val="2"/>
          <c:order val="2"/>
          <c:tx>
            <c:strRef>
              <c:f>'27-02-19'!$K$48</c:f>
              <c:strCache>
                <c:ptCount val="1"/>
                <c:pt idx="0">
                  <c:v>FISOS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'27-02-19'!$K$49:$K$53</c:f>
              <c:numCache>
                <c:formatCode>0.0</c:formatCode>
                <c:ptCount val="5"/>
                <c:pt idx="0">
                  <c:v>1</c:v>
                </c:pt>
                <c:pt idx="1">
                  <c:v>9.6282241757836484</c:v>
                </c:pt>
                <c:pt idx="2">
                  <c:v>-2.8183784831832093E-2</c:v>
                </c:pt>
                <c:pt idx="3">
                  <c:v>26.360015192636489</c:v>
                </c:pt>
                <c:pt idx="4">
                  <c:v>16.573939039849453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C3-4FCD-831A-88E5E9B95B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1681024"/>
        <c:axId val="291677888"/>
      </c:lineChart>
      <c:catAx>
        <c:axId val="2916810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1677888"/>
        <c:crosses val="autoZero"/>
        <c:auto val="1"/>
        <c:lblAlgn val="ctr"/>
        <c:lblOffset val="100"/>
        <c:noMultiLvlLbl val="0"/>
      </c:catAx>
      <c:valAx>
        <c:axId val="291677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/>
                  <a:t>U.E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16810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'28-02-19'!$C$2:$G$2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'28-02-19'!$C$27:$G$27</c:f>
              <c:numCache>
                <c:formatCode>0.000</c:formatCode>
                <c:ptCount val="5"/>
                <c:pt idx="0">
                  <c:v>1.2043749999999998</c:v>
                </c:pt>
                <c:pt idx="1">
                  <c:v>5.4031250000000002</c:v>
                </c:pt>
                <c:pt idx="2">
                  <c:v>12.583124999999999</c:v>
                </c:pt>
                <c:pt idx="3">
                  <c:v>11.317499999999999</c:v>
                </c:pt>
                <c:pt idx="4">
                  <c:v>11.408750000000001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D4-4AED-8AFB-1951D6DE986A}"/>
            </c:ext>
          </c:extLst>
        </c:ser>
        <c:ser>
          <c:idx val="2"/>
          <c:order val="1"/>
          <c:tx>
            <c:v>2</c:v>
          </c:tx>
          <c:cat>
            <c:strRef>
              <c:f>'28-02-19'!$C$2:$G$2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'28-02-19'!$E$77:$G$77</c:f>
              <c:numCache>
                <c:formatCode>General</c:formatCode>
                <c:ptCount val="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FD4-4AED-8AFB-1951D6DE986A}"/>
            </c:ext>
          </c:extLst>
        </c:ser>
        <c:ser>
          <c:idx val="0"/>
          <c:order val="2"/>
          <c:tx>
            <c:v>3</c:v>
          </c:tx>
          <c:cat>
            <c:strRef>
              <c:f>'28-02-19'!$C$2:$G$2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'28-02-19'!$C$124:$G$124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FD4-4AED-8AFB-1951D6DE98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1677104"/>
        <c:axId val="291682984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'28-02-19'!$C$170:$G$170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FD4-4AED-8AFB-1951D6DE986A}"/>
                  </c:ext>
                </c:extLst>
              </c15:ser>
            </c15:filteredLineSeries>
          </c:ext>
        </c:extLst>
      </c:lineChart>
      <c:catAx>
        <c:axId val="2916771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82984"/>
        <c:crosses val="autoZero"/>
        <c:auto val="1"/>
        <c:lblAlgn val="ctr"/>
        <c:lblOffset val="100"/>
        <c:noMultiLvlLbl val="0"/>
      </c:catAx>
      <c:valAx>
        <c:axId val="29168298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BG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77104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23953584749275"/>
          <c:y val="0.34746963832910716"/>
          <c:w val="5.5287144130907073E-2"/>
          <c:h val="0.42660583314936107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'28-02-19'!$C$2:$G$2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'28-02-19'!$C$31:$G$31</c:f>
              <c:numCache>
                <c:formatCode>0.000</c:formatCode>
                <c:ptCount val="5"/>
                <c:pt idx="0">
                  <c:v>1.0531250000000001</c:v>
                </c:pt>
                <c:pt idx="1">
                  <c:v>1.0018750000000001</c:v>
                </c:pt>
                <c:pt idx="2">
                  <c:v>0.76062500000000011</c:v>
                </c:pt>
                <c:pt idx="3">
                  <c:v>0.5</c:v>
                </c:pt>
                <c:pt idx="4">
                  <c:v>1.4725000000000001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BE-481C-8306-3F9CAF35677B}"/>
            </c:ext>
          </c:extLst>
        </c:ser>
        <c:ser>
          <c:idx val="2"/>
          <c:order val="1"/>
          <c:tx>
            <c:v>2</c:v>
          </c:tx>
          <c:cat>
            <c:strRef>
              <c:f>'28-02-19'!$C$2:$G$2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'28-02-19'!$C$80:$G$80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BE-481C-8306-3F9CAF35677B}"/>
            </c:ext>
          </c:extLst>
        </c:ser>
        <c:ser>
          <c:idx val="0"/>
          <c:order val="2"/>
          <c:tx>
            <c:v>3</c:v>
          </c:tx>
          <c:cat>
            <c:strRef>
              <c:f>'28-02-19'!$C$2:$G$2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'28-02-19'!$C$127:$G$127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BE-481C-8306-3F9CAF3567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1683768"/>
        <c:axId val="291677496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'28-02-19'!$C$173:$G$173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4BE-481C-8306-3F9CAF35677B}"/>
                  </c:ext>
                </c:extLst>
              </c15:ser>
            </c15:filteredLineSeries>
          </c:ext>
        </c:extLst>
      </c:lineChart>
      <c:catAx>
        <c:axId val="291683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77496"/>
        <c:crosses val="autoZero"/>
        <c:auto val="1"/>
        <c:lblAlgn val="ctr"/>
        <c:lblOffset val="100"/>
        <c:noMultiLvlLbl val="0"/>
      </c:catAx>
      <c:valAx>
        <c:axId val="29167749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FA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83768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39710847599899"/>
          <c:y val="0.35798809195543169"/>
          <c:w val="5.2642428808016305E-2"/>
          <c:h val="0.34844903928993615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Calibri" panose="020F0502020204030204" pitchFamily="34" charset="0"/>
                <a:cs typeface="Calibri" panose="020F0502020204030204" pitchFamily="34" charset="0"/>
              </a:rPr>
              <a:t>Factor</a:t>
            </a:r>
            <a:r>
              <a:rPr lang="en-US" baseline="0">
                <a:latin typeface="Calibri" panose="020F0502020204030204" pitchFamily="34" charset="0"/>
                <a:cs typeface="Calibri" panose="020F0502020204030204" pitchFamily="34" charset="0"/>
              </a:rPr>
              <a:t> de Inducción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RUVB!$M$27:$Q$27</c:f>
              <c:numCache>
                <c:formatCode>0.000</c:formatCode>
                <c:ptCount val="5"/>
                <c:pt idx="0">
                  <c:v>1.0425</c:v>
                </c:pt>
                <c:pt idx="1">
                  <c:v>6.4531250000000009</c:v>
                </c:pt>
                <c:pt idx="2">
                  <c:v>11.566875</c:v>
                </c:pt>
                <c:pt idx="3">
                  <c:v>10.749375000000001</c:v>
                </c:pt>
                <c:pt idx="4">
                  <c:v>9.921875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AE-4431-A9FD-3D8946BEF10D}"/>
            </c:ext>
          </c:extLst>
        </c:ser>
        <c:ser>
          <c:idx val="1"/>
          <c:order val="1"/>
          <c:tx>
            <c:v>07-02-19.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RUVB!$U$47:$Y$47</c:f>
              <c:numCache>
                <c:formatCode>0.0</c:formatCode>
                <c:ptCount val="5"/>
                <c:pt idx="0">
                  <c:v>0.76727367889237719</c:v>
                </c:pt>
                <c:pt idx="1">
                  <c:v>7.5987542400302894</c:v>
                </c:pt>
                <c:pt idx="2">
                  <c:v>12.816832888998107</c:v>
                </c:pt>
                <c:pt idx="3">
                  <c:v>7.5604973798687443</c:v>
                </c:pt>
                <c:pt idx="4">
                  <c:v>15.299555395275103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AE-4431-A9FD-3D8946BEF10D}"/>
            </c:ext>
          </c:extLst>
        </c:ser>
        <c:ser>
          <c:idx val="2"/>
          <c:order val="2"/>
          <c:tx>
            <c:v>14-02-19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RUVB!$AC$47:$AG$47</c:f>
              <c:numCache>
                <c:formatCode>0.0</c:formatCode>
                <c:ptCount val="5"/>
                <c:pt idx="0">
                  <c:v>0.78667161018698084</c:v>
                </c:pt>
                <c:pt idx="1">
                  <c:v>-26.967376591015505</c:v>
                </c:pt>
                <c:pt idx="2">
                  <c:v>8.4486470255729387</c:v>
                </c:pt>
                <c:pt idx="3">
                  <c:v>9.777505889178661</c:v>
                </c:pt>
                <c:pt idx="4">
                  <c:v>11.356904088612529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AE-4431-A9FD-3D8946BEF10D}"/>
            </c:ext>
          </c:extLst>
        </c:ser>
        <c:ser>
          <c:idx val="3"/>
          <c:order val="3"/>
          <c:tx>
            <c:v>20-02-19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RUVB!$AK$47:$AO$47</c:f>
              <c:numCache>
                <c:formatCode>0.0</c:formatCode>
                <c:ptCount val="5"/>
                <c:pt idx="0">
                  <c:v>0.50151949881737856</c:v>
                </c:pt>
                <c:pt idx="1">
                  <c:v>3.4966703148600553</c:v>
                </c:pt>
                <c:pt idx="2">
                  <c:v>4.0974508653191872</c:v>
                </c:pt>
                <c:pt idx="3">
                  <c:v>8.1446852253463593</c:v>
                </c:pt>
                <c:pt idx="4">
                  <c:v>7.7077328917612338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4AE-4431-A9FD-3D8946BEF10D}"/>
            </c:ext>
          </c:extLst>
        </c:ser>
        <c:ser>
          <c:idx val="4"/>
          <c:order val="4"/>
          <c:tx>
            <c:v>21-02-19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RUVB!$AS$47:$AW$47</c:f>
              <c:numCache>
                <c:formatCode>0.0</c:formatCode>
                <c:ptCount val="5"/>
                <c:pt idx="0">
                  <c:v>8.0968459221870273</c:v>
                </c:pt>
                <c:pt idx="1">
                  <c:v>46.608935163323011</c:v>
                </c:pt>
                <c:pt idx="2">
                  <c:v>82.484776120517438</c:v>
                </c:pt>
                <c:pt idx="3">
                  <c:v>50.364492898251726</c:v>
                </c:pt>
                <c:pt idx="4">
                  <c:v>137.03210870742541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4AE-4431-A9FD-3D8946BEF10D}"/>
            </c:ext>
          </c:extLst>
        </c:ser>
        <c:ser>
          <c:idx val="5"/>
          <c:order val="5"/>
          <c:tx>
            <c:v>27-02-19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RUVB!$BA$47:$BE$47</c:f>
              <c:numCache>
                <c:formatCode>0.0</c:formatCode>
                <c:ptCount val="5"/>
                <c:pt idx="0">
                  <c:v>0.7317390971075437</c:v>
                </c:pt>
                <c:pt idx="1">
                  <c:v>6.3305422702751812</c:v>
                </c:pt>
                <c:pt idx="2">
                  <c:v>-2.9188306638575658E-2</c:v>
                </c:pt>
                <c:pt idx="3">
                  <c:v>8.540431588133659</c:v>
                </c:pt>
                <c:pt idx="4">
                  <c:v>11.353950563594919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4AE-4431-A9FD-3D8946BEF10D}"/>
            </c:ext>
          </c:extLst>
        </c:ser>
        <c:ser>
          <c:idx val="6"/>
          <c:order val="6"/>
          <c:tx>
            <c:v>28-02-19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RUVB!$BI$47:$BM$47</c:f>
              <c:numCache>
                <c:formatCode>0.0</c:formatCode>
                <c:ptCount val="5"/>
                <c:pt idx="0">
                  <c:v>3.0985975470174956</c:v>
                </c:pt>
                <c:pt idx="1">
                  <c:v>19.994615866603272</c:v>
                </c:pt>
                <c:pt idx="2">
                  <c:v>34.325763408758775</c:v>
                </c:pt>
                <c:pt idx="3">
                  <c:v>52.334847335654828</c:v>
                </c:pt>
                <c:pt idx="4">
                  <c:v>14.909281423010205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4AE-4431-A9FD-3D8946BEF10D}"/>
            </c:ext>
          </c:extLst>
        </c:ser>
        <c:ser>
          <c:idx val="7"/>
          <c:order val="7"/>
          <c:tx>
            <c:v>07-03-19.</c:v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RUVB!$M$2:$Q$2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RUVB!$BQ$47:$BU$47</c:f>
              <c:numCache>
                <c:formatCode>0.0</c:formatCode>
                <c:ptCount val="5"/>
                <c:pt idx="0">
                  <c:v>0.76727367889237719</c:v>
                </c:pt>
                <c:pt idx="1">
                  <c:v>7.5987542400302894</c:v>
                </c:pt>
                <c:pt idx="2">
                  <c:v>12.816832888998107</c:v>
                </c:pt>
                <c:pt idx="3">
                  <c:v>7.5604973798687443</c:v>
                </c:pt>
                <c:pt idx="4">
                  <c:v>15.299555395275103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44AE-4431-A9FD-3D8946BEF10D}"/>
            </c:ext>
          </c:extLst>
        </c:ser>
        <c:ser>
          <c:idx val="8"/>
          <c:order val="8"/>
          <c:tx>
            <c:v>26-04-19.</c:v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val>
            <c:numRef>
              <c:f>RUVB!$BY$47:$CC$47</c:f>
              <c:numCache>
                <c:formatCode>0.0</c:formatCode>
                <c:ptCount val="5"/>
                <c:pt idx="0">
                  <c:v>-3.170845581968937</c:v>
                </c:pt>
                <c:pt idx="1">
                  <c:v>118.43246883171958</c:v>
                </c:pt>
                <c:pt idx="2">
                  <c:v>-552.34783111348736</c:v>
                </c:pt>
                <c:pt idx="3">
                  <c:v>-80.909354334711921</c:v>
                </c:pt>
                <c:pt idx="4">
                  <c:v>-29.560938956253324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039-4C15-8CA4-D8D563AF909D}"/>
            </c:ext>
          </c:extLst>
        </c:ser>
        <c:ser>
          <c:idx val="9"/>
          <c:order val="9"/>
          <c:tx>
            <c:v>30-04-19.</c:v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val>
            <c:numRef>
              <c:f>RUVB!$CG$47:$CK$47</c:f>
              <c:numCache>
                <c:formatCode>0.0</c:formatCode>
                <c:ptCount val="5"/>
                <c:pt idx="0">
                  <c:v>-5.9979925109844707</c:v>
                </c:pt>
                <c:pt idx="1">
                  <c:v>-28.366727246014712</c:v>
                </c:pt>
                <c:pt idx="2">
                  <c:v>14.000851211878661</c:v>
                </c:pt>
                <c:pt idx="3">
                  <c:v>-66.963088778752777</c:v>
                </c:pt>
                <c:pt idx="4">
                  <c:v>37.338920206822223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E79-46FC-89CA-A7D6BC8DC14E}"/>
            </c:ext>
          </c:extLst>
        </c:ser>
        <c:ser>
          <c:idx val="10"/>
          <c:order val="10"/>
          <c:tx>
            <c:v>07-05-19.</c:v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val>
            <c:numRef>
              <c:f>RUVB!$CO$47:$CS$47</c:f>
              <c:numCache>
                <c:formatCode>#,#00</c:formatCode>
                <c:ptCount val="5"/>
                <c:pt idx="0">
                  <c:v>9.35504454607916</c:v>
                </c:pt>
                <c:pt idx="1">
                  <c:v>381.33871702801355</c:v>
                </c:pt>
                <c:pt idx="2">
                  <c:v>209.57915851129746</c:v>
                </c:pt>
                <c:pt idx="3">
                  <c:v>71.156920637378235</c:v>
                </c:pt>
                <c:pt idx="4">
                  <c:v>253.09979653953025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D-4F4D-B4D2-488B9916A7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92576"/>
        <c:axId val="296784736"/>
      </c:lineChart>
      <c:catAx>
        <c:axId val="2967925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84736"/>
        <c:crosses val="autoZero"/>
        <c:auto val="1"/>
        <c:lblAlgn val="ctr"/>
        <c:lblOffset val="100"/>
        <c:noMultiLvlLbl val="0"/>
      </c:catAx>
      <c:valAx>
        <c:axId val="2967847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FISOS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25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'28-02-19'!$C$2:$G$2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'28-02-19'!$C$47:$G$47</c:f>
              <c:numCache>
                <c:formatCode>0.0</c:formatCode>
                <c:ptCount val="5"/>
                <c:pt idx="0">
                  <c:v>1</c:v>
                </c:pt>
                <c:pt idx="1">
                  <c:v>6.452795357644546</c:v>
                </c:pt>
                <c:pt idx="2">
                  <c:v>11.077838566611685</c:v>
                </c:pt>
                <c:pt idx="3">
                  <c:v>16.889849856761451</c:v>
                </c:pt>
                <c:pt idx="4">
                  <c:v>4.8116224184585992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64-49FC-AFBF-6B578B7EC2B4}"/>
            </c:ext>
          </c:extLst>
        </c:ser>
        <c:ser>
          <c:idx val="2"/>
          <c:order val="1"/>
          <c:tx>
            <c:v>2</c:v>
          </c:tx>
          <c:cat>
            <c:strRef>
              <c:f>'28-02-19'!$C$2:$G$2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'28-02-19'!$C$94:$G$94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64-49FC-AFBF-6B578B7EC2B4}"/>
            </c:ext>
          </c:extLst>
        </c:ser>
        <c:ser>
          <c:idx val="0"/>
          <c:order val="2"/>
          <c:tx>
            <c:v>3</c:v>
          </c:tx>
          <c:cat>
            <c:strRef>
              <c:f>'28-02-19'!$C$2:$G$2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'28-02-19'!$C$141:$G$141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264-49FC-AFBF-6B578B7EC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1680240"/>
        <c:axId val="291676712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'28-02-19'!$C$187:$G$187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264-49FC-AFBF-6B578B7EC2B4}"/>
                  </c:ext>
                </c:extLst>
              </c15:ser>
            </c15:filteredLineSeries>
          </c:ext>
        </c:extLst>
      </c:lineChart>
      <c:catAx>
        <c:axId val="2916802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76712"/>
        <c:crosses val="autoZero"/>
        <c:auto val="1"/>
        <c:lblAlgn val="ctr"/>
        <c:lblOffset val="100"/>
        <c:noMultiLvlLbl val="0"/>
      </c:catAx>
      <c:valAx>
        <c:axId val="29167671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FISOS</a:t>
                </a:r>
              </a:p>
            </c:rich>
          </c:tx>
          <c:overlay val="0"/>
        </c:title>
        <c:numFmt formatCode="0.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91680240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187522563397041"/>
          <c:y val="0.33483301254009917"/>
          <c:w val="5.4569129272064122E-2"/>
          <c:h val="0.40217466208794389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'28-02-19'!$I$54</c:f>
              <c:strCache>
                <c:ptCount val="1"/>
                <c:pt idx="0">
                  <c:v>U.BG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'28-02-19'!$H$55:$H$59</c:f>
              <c:strCache>
                <c:ptCount val="5"/>
                <c:pt idx="0">
                  <c:v>No radiacion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'28-02-19'!$I$55:$I$59</c:f>
              <c:numCache>
                <c:formatCode>0.000</c:formatCode>
                <c:ptCount val="5"/>
                <c:pt idx="0">
                  <c:v>1.2043749999999998</c:v>
                </c:pt>
                <c:pt idx="1">
                  <c:v>5.4031250000000002</c:v>
                </c:pt>
                <c:pt idx="2">
                  <c:v>12.583124999999999</c:v>
                </c:pt>
                <c:pt idx="3">
                  <c:v>11.317499999999999</c:v>
                </c:pt>
                <c:pt idx="4">
                  <c:v>11.408750000000001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C3-4FCD-831A-88E5E9B95B58}"/>
            </c:ext>
          </c:extLst>
        </c:ser>
        <c:ser>
          <c:idx val="1"/>
          <c:order val="1"/>
          <c:tx>
            <c:strRef>
              <c:f>'28-02-19'!$J$54</c:f>
              <c:strCache>
                <c:ptCount val="1"/>
                <c:pt idx="0">
                  <c:v>U.FA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'28-02-19'!$J$55:$J$59</c:f>
              <c:numCache>
                <c:formatCode>0.000</c:formatCode>
                <c:ptCount val="5"/>
                <c:pt idx="0">
                  <c:v>1.0531250000000001</c:v>
                </c:pt>
                <c:pt idx="1">
                  <c:v>1.0018750000000001</c:v>
                </c:pt>
                <c:pt idx="2">
                  <c:v>0.76062500000000011</c:v>
                </c:pt>
                <c:pt idx="3">
                  <c:v>0.5</c:v>
                </c:pt>
                <c:pt idx="4">
                  <c:v>1.4725000000000001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C3-4FCD-831A-88E5E9B95B58}"/>
            </c:ext>
          </c:extLst>
        </c:ser>
        <c:ser>
          <c:idx val="2"/>
          <c:order val="2"/>
          <c:tx>
            <c:strRef>
              <c:f>'28-02-19'!$K$54</c:f>
              <c:strCache>
                <c:ptCount val="1"/>
                <c:pt idx="0">
                  <c:v>FISOS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'28-02-19'!$K$55:$K$59</c:f>
              <c:numCache>
                <c:formatCode>0.0</c:formatCode>
                <c:ptCount val="5"/>
                <c:pt idx="0">
                  <c:v>1</c:v>
                </c:pt>
                <c:pt idx="1">
                  <c:v>6.452795357644546</c:v>
                </c:pt>
                <c:pt idx="2">
                  <c:v>11.077838566611685</c:v>
                </c:pt>
                <c:pt idx="3">
                  <c:v>16.889849856761451</c:v>
                </c:pt>
                <c:pt idx="4">
                  <c:v>4.8116224184585992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C3-4FCD-831A-88E5E9B95B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1678672"/>
        <c:axId val="291679064"/>
      </c:lineChart>
      <c:catAx>
        <c:axId val="291678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1679064"/>
        <c:crosses val="autoZero"/>
        <c:auto val="1"/>
        <c:lblAlgn val="ctr"/>
        <c:lblOffset val="100"/>
        <c:noMultiLvlLbl val="0"/>
      </c:catAx>
      <c:valAx>
        <c:axId val="2916790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/>
                  <a:t>U.E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1678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Calibri" panose="020F0502020204030204" pitchFamily="34" charset="0"/>
                <a:cs typeface="Calibri" panose="020F0502020204030204" pitchFamily="34" charset="0"/>
              </a:rPr>
              <a:t>β-</a:t>
            </a:r>
            <a:r>
              <a:rPr lang="en-US"/>
              <a:t>galactosidasa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26-04-19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'26-04-19'!$C$2:$G$2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'26-04-19'!$C$27:$G$27</c:f>
              <c:numCache>
                <c:formatCode>0.000</c:formatCode>
                <c:ptCount val="5"/>
                <c:pt idx="0">
                  <c:v>0.49437500000000001</c:v>
                </c:pt>
                <c:pt idx="1">
                  <c:v>4.6724999999999994</c:v>
                </c:pt>
                <c:pt idx="2">
                  <c:v>5.8087499999999999</c:v>
                </c:pt>
                <c:pt idx="3">
                  <c:v>5.3862500000000004</c:v>
                </c:pt>
                <c:pt idx="4">
                  <c:v>5.2356250000000006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424-44A5-9040-103638AAED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99632"/>
        <c:axId val="296797672"/>
      </c:lineChart>
      <c:catAx>
        <c:axId val="296799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7672"/>
        <c:crosses val="autoZero"/>
        <c:auto val="1"/>
        <c:lblAlgn val="ctr"/>
        <c:lblOffset val="100"/>
        <c:noMultiLvlLbl val="0"/>
      </c:catAx>
      <c:valAx>
        <c:axId val="296797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U.E. B.G.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9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Fosfatasa</a:t>
            </a:r>
            <a:r>
              <a:rPr lang="en-US" baseline="0"/>
              <a:t> alcalina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26-04-19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'26-04-19'!$C$2:$G$2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'26-04-19'!$C$31:$G$31</c:f>
              <c:numCache>
                <c:formatCode>0.000</c:formatCode>
                <c:ptCount val="5"/>
                <c:pt idx="0">
                  <c:v>4.4375000000000053E-2</c:v>
                </c:pt>
                <c:pt idx="1">
                  <c:v>-0.12874999999999975</c:v>
                </c:pt>
                <c:pt idx="2">
                  <c:v>-6.6874999999999907E-2</c:v>
                </c:pt>
                <c:pt idx="3">
                  <c:v>0.25375000000000014</c:v>
                </c:pt>
                <c:pt idx="4">
                  <c:v>-0.10812499999999975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D5-4A9A-A16B-B0D4A6963A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91008"/>
        <c:axId val="296796888"/>
      </c:lineChart>
      <c:catAx>
        <c:axId val="296791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6888"/>
        <c:crosses val="autoZero"/>
        <c:auto val="1"/>
        <c:lblAlgn val="ctr"/>
        <c:lblOffset val="100"/>
        <c:noMultiLvlLbl val="0"/>
      </c:catAx>
      <c:valAx>
        <c:axId val="296796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U.E. FA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10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Calibri" panose="020F0502020204030204" pitchFamily="34" charset="0"/>
                <a:cs typeface="Calibri" panose="020F0502020204030204" pitchFamily="34" charset="0"/>
              </a:rPr>
              <a:t>Factor</a:t>
            </a:r>
            <a:r>
              <a:rPr lang="en-US" baseline="0">
                <a:latin typeface="Calibri" panose="020F0502020204030204" pitchFamily="34" charset="0"/>
                <a:cs typeface="Calibri" panose="020F0502020204030204" pitchFamily="34" charset="0"/>
              </a:rPr>
              <a:t> de Inducción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>
        <c:manualLayout>
          <c:layoutTarget val="inner"/>
          <c:xMode val="edge"/>
          <c:yMode val="edge"/>
          <c:x val="0.19043264804548085"/>
          <c:y val="0.19585474476136386"/>
          <c:w val="0.72402036712108231"/>
          <c:h val="0.68164617725190568"/>
        </c:manualLayout>
      </c:layout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'26-04-19'!$C$2:$G$2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'26-04-19'!$C$47:$G$47</c:f>
              <c:numCache>
                <c:formatCode>0.0</c:formatCode>
                <c:ptCount val="5"/>
                <c:pt idx="0">
                  <c:v>1</c:v>
                </c:pt>
                <c:pt idx="1">
                  <c:v>-37.350437216238987</c:v>
                </c:pt>
                <c:pt idx="2">
                  <c:v>174.19575215343883</c:v>
                </c:pt>
                <c:pt idx="3">
                  <c:v>25.51664918493799</c:v>
                </c:pt>
                <c:pt idx="4">
                  <c:v>9.3227305436606809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51-4456-A811-CCCDA03E18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85520"/>
        <c:axId val="296785912"/>
      </c:lineChart>
      <c:catAx>
        <c:axId val="296785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85912"/>
        <c:crosses val="autoZero"/>
        <c:auto val="1"/>
        <c:lblAlgn val="ctr"/>
        <c:lblOffset val="100"/>
        <c:noMultiLvlLbl val="0"/>
      </c:catAx>
      <c:valAx>
        <c:axId val="296785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FISOS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85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Calibri" panose="020F0502020204030204" pitchFamily="34" charset="0"/>
                <a:cs typeface="Calibri" panose="020F0502020204030204" pitchFamily="34" charset="0"/>
              </a:rPr>
              <a:t>β-</a:t>
            </a:r>
            <a:r>
              <a:rPr lang="en-US"/>
              <a:t>galactosidasa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'30-04-19'!$C$2:$G$2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'30-04-19'!$C$27:$G$27</c:f>
              <c:numCache>
                <c:formatCode>0.000</c:formatCode>
                <c:ptCount val="5"/>
                <c:pt idx="0">
                  <c:v>0.59750000000000003</c:v>
                </c:pt>
                <c:pt idx="1">
                  <c:v>4.9418749999999996</c:v>
                </c:pt>
                <c:pt idx="2">
                  <c:v>6.1393750000000011</c:v>
                </c:pt>
                <c:pt idx="3">
                  <c:v>6.2949999999999999</c:v>
                </c:pt>
                <c:pt idx="4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7C-40EC-BE2E-95F9D0D88D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99632"/>
        <c:axId val="296797672"/>
      </c:lineChart>
      <c:catAx>
        <c:axId val="296799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7672"/>
        <c:crosses val="autoZero"/>
        <c:auto val="1"/>
        <c:lblAlgn val="ctr"/>
        <c:lblOffset val="100"/>
        <c:noMultiLvlLbl val="0"/>
      </c:catAx>
      <c:valAx>
        <c:axId val="296797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U.E. B.G.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9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Fosfatasa</a:t>
            </a:r>
            <a:r>
              <a:rPr lang="en-US" baseline="0"/>
              <a:t> alcalina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'30-04-19'!$C$2:$G$2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'30-04-19'!$C$31:$G$31</c:f>
              <c:numCache>
                <c:formatCode>0.000</c:formatCode>
                <c:ptCount val="5"/>
                <c:pt idx="0">
                  <c:v>0.27250000000000002</c:v>
                </c:pt>
                <c:pt idx="1">
                  <c:v>5.4374999999999937E-2</c:v>
                </c:pt>
                <c:pt idx="2">
                  <c:v>-1.0000000000000061E-2</c:v>
                </c:pt>
                <c:pt idx="3">
                  <c:v>0.27499999999999997</c:v>
                </c:pt>
                <c:pt idx="4">
                  <c:v>6.6250000000000059E-2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E8B-4135-86E5-27583C54FB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91008"/>
        <c:axId val="296796888"/>
      </c:lineChart>
      <c:catAx>
        <c:axId val="296791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6888"/>
        <c:crosses val="autoZero"/>
        <c:auto val="1"/>
        <c:lblAlgn val="ctr"/>
        <c:lblOffset val="100"/>
        <c:noMultiLvlLbl val="0"/>
      </c:catAx>
      <c:valAx>
        <c:axId val="296796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U.E. FA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10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Calibri" panose="020F0502020204030204" pitchFamily="34" charset="0"/>
                <a:cs typeface="Calibri" panose="020F0502020204030204" pitchFamily="34" charset="0"/>
              </a:rPr>
              <a:t>Factor</a:t>
            </a:r>
            <a:r>
              <a:rPr lang="en-US" baseline="0">
                <a:latin typeface="Calibri" panose="020F0502020204030204" pitchFamily="34" charset="0"/>
                <a:cs typeface="Calibri" panose="020F0502020204030204" pitchFamily="34" charset="0"/>
              </a:rPr>
              <a:t> de Inducción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>
        <c:manualLayout>
          <c:layoutTarget val="inner"/>
          <c:xMode val="edge"/>
          <c:yMode val="edge"/>
          <c:x val="0.19043264804548085"/>
          <c:y val="0.19585474476136386"/>
          <c:w val="0.72402036712108231"/>
          <c:h val="0.68164617725190568"/>
        </c:manualLayout>
      </c:layout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'30-04-19'!$C$2:$G$2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'30-04-19'!$C$47:$G$47</c:f>
              <c:numCache>
                <c:formatCode>0.0</c:formatCode>
                <c:ptCount val="5"/>
                <c:pt idx="0">
                  <c:v>0.99999999999999989</c:v>
                </c:pt>
                <c:pt idx="1">
                  <c:v>4.7293702341350174</c:v>
                </c:pt>
                <c:pt idx="2">
                  <c:v>-2.3342562009269106</c:v>
                </c:pt>
                <c:pt idx="3">
                  <c:v>11.164250148048598</c:v>
                </c:pt>
                <c:pt idx="4">
                  <c:v>-6.2252362166910498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D8-409E-82DC-D626C77F94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85520"/>
        <c:axId val="296785912"/>
      </c:lineChart>
      <c:catAx>
        <c:axId val="296785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85912"/>
        <c:crosses val="autoZero"/>
        <c:auto val="1"/>
        <c:lblAlgn val="ctr"/>
        <c:lblOffset val="100"/>
        <c:noMultiLvlLbl val="0"/>
      </c:catAx>
      <c:valAx>
        <c:axId val="296785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FISOS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85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Calibri" panose="020F0502020204030204" pitchFamily="34" charset="0"/>
                <a:cs typeface="Calibri" panose="020F0502020204030204" pitchFamily="34" charset="0"/>
              </a:rPr>
              <a:t>β-</a:t>
            </a:r>
            <a:r>
              <a:rPr lang="en-US"/>
              <a:t>galactosidasa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'07-05-19'!$C$2:$G$2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'07-05-19'!$C$27:$G$27</c:f>
              <c:numCache>
                <c:formatCode>0.000</c:formatCode>
                <c:ptCount val="5"/>
                <c:pt idx="0">
                  <c:v>0.6568750000000001</c:v>
                </c:pt>
                <c:pt idx="1">
                  <c:v>5.6081250000000002</c:v>
                </c:pt>
                <c:pt idx="2">
                  <c:v>6.4831249999999994</c:v>
                </c:pt>
                <c:pt idx="3">
                  <c:v>6.5012500000000006</c:v>
                </c:pt>
                <c:pt idx="4">
                  <c:v>7.649375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AB5-4665-9732-B5B2B620C2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99632"/>
        <c:axId val="296797672"/>
      </c:lineChart>
      <c:catAx>
        <c:axId val="296799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7672"/>
        <c:crosses val="autoZero"/>
        <c:auto val="1"/>
        <c:lblAlgn val="ctr"/>
        <c:lblOffset val="100"/>
        <c:noMultiLvlLbl val="0"/>
      </c:catAx>
      <c:valAx>
        <c:axId val="296797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U.E. B.G.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9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Fosfatasa</a:t>
            </a:r>
            <a:r>
              <a:rPr lang="en-US" baseline="0"/>
              <a:t> alcalina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'07-05-19'!$C$2:$G$2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'07-05-19'!$C$31:$G$31</c:f>
              <c:numCache>
                <c:formatCode>0.000</c:formatCode>
                <c:ptCount val="5"/>
                <c:pt idx="0">
                  <c:v>0.15562499999999996</c:v>
                </c:pt>
                <c:pt idx="1">
                  <c:v>3.7500000000000033E-2</c:v>
                </c:pt>
                <c:pt idx="2">
                  <c:v>0.17624999999999991</c:v>
                </c:pt>
                <c:pt idx="3">
                  <c:v>0.41374999999999984</c:v>
                </c:pt>
                <c:pt idx="4">
                  <c:v>0.12187499999999994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50F-4925-8371-896F925BBB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91008"/>
        <c:axId val="296796888"/>
      </c:lineChart>
      <c:catAx>
        <c:axId val="296791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6888"/>
        <c:crosses val="autoZero"/>
        <c:auto val="1"/>
        <c:lblAlgn val="ctr"/>
        <c:lblOffset val="100"/>
        <c:noMultiLvlLbl val="0"/>
      </c:catAx>
      <c:valAx>
        <c:axId val="296796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U.E. FA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910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'30-01-19'!$C$2:$G$2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'30-01-19'!$C$25:$G$25</c:f>
              <c:numCache>
                <c:formatCode>0.000</c:formatCode>
                <c:ptCount val="5"/>
                <c:pt idx="0">
                  <c:v>1.0425</c:v>
                </c:pt>
                <c:pt idx="1">
                  <c:v>6.4531250000000009</c:v>
                </c:pt>
                <c:pt idx="2">
                  <c:v>11.566875</c:v>
                </c:pt>
                <c:pt idx="3">
                  <c:v>10.749375000000001</c:v>
                </c:pt>
                <c:pt idx="4">
                  <c:v>9.921875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D4-4AED-8AFB-1951D6DE986A}"/>
            </c:ext>
          </c:extLst>
        </c:ser>
        <c:ser>
          <c:idx val="2"/>
          <c:order val="1"/>
          <c:tx>
            <c:v>2</c:v>
          </c:tx>
          <c:cat>
            <c:strRef>
              <c:f>'30-01-19'!$C$2:$G$2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'30-01-19'!$E$71:$G$71</c:f>
              <c:numCache>
                <c:formatCode>General</c:formatCode>
                <c:ptCount val="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FD4-4AED-8AFB-1951D6DE986A}"/>
            </c:ext>
          </c:extLst>
        </c:ser>
        <c:ser>
          <c:idx val="0"/>
          <c:order val="2"/>
          <c:tx>
            <c:v>3</c:v>
          </c:tx>
          <c:cat>
            <c:strRef>
              <c:f>'30-01-19'!$C$2:$G$2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'30-01-19'!$C$118:$G$118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FD4-4AED-8AFB-1951D6DE98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41391504"/>
        <c:axId val="241392288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'30-01-19'!$C$164:$G$164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FD4-4AED-8AFB-1951D6DE986A}"/>
                  </c:ext>
                </c:extLst>
              </c15:ser>
            </c15:filteredLineSeries>
          </c:ext>
        </c:extLst>
      </c:lineChart>
      <c:catAx>
        <c:axId val="2413915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41392288"/>
        <c:crosses val="autoZero"/>
        <c:auto val="1"/>
        <c:lblAlgn val="ctr"/>
        <c:lblOffset val="100"/>
        <c:noMultiLvlLbl val="0"/>
      </c:catAx>
      <c:valAx>
        <c:axId val="24139228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BG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41391504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23953584749275"/>
          <c:y val="0.34746963832910716"/>
          <c:w val="5.5287144130907073E-2"/>
          <c:h val="0.42660583314936107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Calibri" panose="020F0502020204030204" pitchFamily="34" charset="0"/>
                <a:cs typeface="Calibri" panose="020F0502020204030204" pitchFamily="34" charset="0"/>
              </a:rPr>
              <a:t>Factor</a:t>
            </a:r>
            <a:r>
              <a:rPr lang="en-US" baseline="0">
                <a:latin typeface="Calibri" panose="020F0502020204030204" pitchFamily="34" charset="0"/>
                <a:cs typeface="Calibri" panose="020F0502020204030204" pitchFamily="34" charset="0"/>
              </a:rPr>
              <a:t> de Inducción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>
        <c:manualLayout>
          <c:layoutTarget val="inner"/>
          <c:xMode val="edge"/>
          <c:yMode val="edge"/>
          <c:x val="0.19043264804548085"/>
          <c:y val="0.19585474476136386"/>
          <c:w val="0.72402036712108231"/>
          <c:h val="0.68164617725190568"/>
        </c:manualLayout>
      </c:layout>
      <c:lineChart>
        <c:grouping val="standard"/>
        <c:varyColors val="0"/>
        <c:ser>
          <c:idx val="0"/>
          <c:order val="0"/>
          <c:tx>
            <c:v>30-01-19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'07-05-19'!$C$2:$G$2</c:f>
              <c:strCache>
                <c:ptCount val="5"/>
                <c:pt idx="0">
                  <c:v>Control negativo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'07-05-19'!$C$47:$G$47</c:f>
              <c:numCache>
                <c:formatCode>0.0</c:formatCode>
                <c:ptCount val="5"/>
                <c:pt idx="0">
                  <c:v>1.0000000000000002</c:v>
                </c:pt>
                <c:pt idx="1">
                  <c:v>40.762896974962921</c:v>
                </c:pt>
                <c:pt idx="2">
                  <c:v>22.402796424858849</c:v>
                </c:pt>
                <c:pt idx="3">
                  <c:v>7.6062620853260601</c:v>
                </c:pt>
                <c:pt idx="4">
                  <c:v>27.054900197734298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8AA-47FB-92BC-29CB001E6F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6785520"/>
        <c:axId val="296785912"/>
      </c:lineChart>
      <c:catAx>
        <c:axId val="296785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85912"/>
        <c:crosses val="autoZero"/>
        <c:auto val="1"/>
        <c:lblAlgn val="ctr"/>
        <c:lblOffset val="100"/>
        <c:noMultiLvlLbl val="0"/>
      </c:catAx>
      <c:valAx>
        <c:axId val="296785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/>
                  <a:t>FISOS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96785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lt1"/>
    </a:solidFill>
    <a:ln w="3175" cap="flat" cmpd="sng" algn="ctr">
      <a:solidFill>
        <a:sysClr val="windowText" lastClr="000000"/>
      </a:solidFill>
      <a:prstDash val="solid"/>
      <a:round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'30-01-19'!$C$2:$G$2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'30-01-19'!$C$28:$G$28</c:f>
              <c:numCache>
                <c:formatCode>0.000</c:formatCode>
                <c:ptCount val="5"/>
                <c:pt idx="0">
                  <c:v>2.0181249999999999</c:v>
                </c:pt>
                <c:pt idx="1">
                  <c:v>2.0062499999999996</c:v>
                </c:pt>
                <c:pt idx="2">
                  <c:v>1.69875</c:v>
                </c:pt>
                <c:pt idx="3">
                  <c:v>1.6856249999999999</c:v>
                </c:pt>
                <c:pt idx="4">
                  <c:v>1.6168749999999998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BE-481C-8306-3F9CAF35677B}"/>
            </c:ext>
          </c:extLst>
        </c:ser>
        <c:ser>
          <c:idx val="2"/>
          <c:order val="1"/>
          <c:tx>
            <c:v>2</c:v>
          </c:tx>
          <c:cat>
            <c:strRef>
              <c:f>'30-01-19'!$C$2:$G$2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'30-01-19'!$C$74:$G$74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BE-481C-8306-3F9CAF35677B}"/>
            </c:ext>
          </c:extLst>
        </c:ser>
        <c:ser>
          <c:idx val="0"/>
          <c:order val="2"/>
          <c:tx>
            <c:v>3</c:v>
          </c:tx>
          <c:cat>
            <c:strRef>
              <c:f>'30-01-19'!$C$2:$G$2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'30-01-19'!$C$121:$G$121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BE-481C-8306-3F9CAF3567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41392680"/>
        <c:axId val="241393072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'30-01-19'!$C$167:$G$167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4BE-481C-8306-3F9CAF35677B}"/>
                  </c:ext>
                </c:extLst>
              </c15:ser>
            </c15:filteredLineSeries>
          </c:ext>
        </c:extLst>
      </c:lineChart>
      <c:catAx>
        <c:axId val="2413926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41393072"/>
        <c:crosses val="autoZero"/>
        <c:auto val="1"/>
        <c:lblAlgn val="ctr"/>
        <c:lblOffset val="100"/>
        <c:noMultiLvlLbl val="0"/>
      </c:catAx>
      <c:valAx>
        <c:axId val="24139307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FA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41392680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39710847599899"/>
          <c:y val="0.35798809195543169"/>
          <c:w val="5.2642428808016305E-2"/>
          <c:h val="0.34844903928993615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'30-01-19'!$C$2:$G$2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'30-01-19'!$C$42:$G$42</c:f>
              <c:numCache>
                <c:formatCode>0.0</c:formatCode>
                <c:ptCount val="5"/>
                <c:pt idx="0">
                  <c:v>0.99999999999999989</c:v>
                </c:pt>
                <c:pt idx="1">
                  <c:v>5.8855450403538336</c:v>
                </c:pt>
                <c:pt idx="2">
                  <c:v>13.764149337583831</c:v>
                </c:pt>
                <c:pt idx="3">
                  <c:v>12.304749147768392</c:v>
                </c:pt>
                <c:pt idx="4">
                  <c:v>11.777097277871476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64-49FC-AFBF-6B578B7EC2B4}"/>
            </c:ext>
          </c:extLst>
        </c:ser>
        <c:ser>
          <c:idx val="2"/>
          <c:order val="1"/>
          <c:tx>
            <c:v>2</c:v>
          </c:tx>
          <c:cat>
            <c:strRef>
              <c:f>'30-01-19'!$C$2:$G$2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'30-01-19'!$C$88:$G$88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64-49FC-AFBF-6B578B7EC2B4}"/>
            </c:ext>
          </c:extLst>
        </c:ser>
        <c:ser>
          <c:idx val="0"/>
          <c:order val="2"/>
          <c:tx>
            <c:v>3</c:v>
          </c:tx>
          <c:cat>
            <c:strRef>
              <c:f>'30-01-19'!$C$2:$G$2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'30-01-19'!$C$135:$G$135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264-49FC-AFBF-6B578B7EC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7824560"/>
        <c:axId val="287821032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'30-01-19'!$C$181:$G$181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264-49FC-AFBF-6B578B7EC2B4}"/>
                  </c:ext>
                </c:extLst>
              </c15:ser>
            </c15:filteredLineSeries>
          </c:ext>
        </c:extLst>
      </c:lineChart>
      <c:catAx>
        <c:axId val="2878245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7821032"/>
        <c:crosses val="autoZero"/>
        <c:auto val="1"/>
        <c:lblAlgn val="ctr"/>
        <c:lblOffset val="100"/>
        <c:noMultiLvlLbl val="0"/>
      </c:catAx>
      <c:valAx>
        <c:axId val="28782103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FISOS</a:t>
                </a:r>
              </a:p>
            </c:rich>
          </c:tx>
          <c:overlay val="0"/>
        </c:title>
        <c:numFmt formatCode="0.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7824560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187522563397041"/>
          <c:y val="0.33483301254009917"/>
          <c:w val="5.4569129272064122E-2"/>
          <c:h val="0.40217466208794389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'30-01-19'!$I$48</c:f>
              <c:strCache>
                <c:ptCount val="1"/>
                <c:pt idx="0">
                  <c:v>U.BG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'30-01-19'!$H$49:$H$53</c:f>
              <c:strCache>
                <c:ptCount val="5"/>
                <c:pt idx="0">
                  <c:v>No radiacion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'30-01-19'!$I$49:$I$53</c:f>
              <c:numCache>
                <c:formatCode>0.000</c:formatCode>
                <c:ptCount val="5"/>
                <c:pt idx="0">
                  <c:v>1.0425</c:v>
                </c:pt>
                <c:pt idx="1">
                  <c:v>6.4531250000000009</c:v>
                </c:pt>
                <c:pt idx="2">
                  <c:v>11.566875</c:v>
                </c:pt>
                <c:pt idx="3">
                  <c:v>10.749375000000001</c:v>
                </c:pt>
                <c:pt idx="4">
                  <c:v>9.921875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C3-4FCD-831A-88E5E9B95B58}"/>
            </c:ext>
          </c:extLst>
        </c:ser>
        <c:ser>
          <c:idx val="1"/>
          <c:order val="1"/>
          <c:tx>
            <c:strRef>
              <c:f>'30-01-19'!$J$48</c:f>
              <c:strCache>
                <c:ptCount val="1"/>
                <c:pt idx="0">
                  <c:v>U.FA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'30-01-19'!$J$49:$J$53</c:f>
              <c:numCache>
                <c:formatCode>0.000</c:formatCode>
                <c:ptCount val="5"/>
                <c:pt idx="0">
                  <c:v>2.0181249999999999</c:v>
                </c:pt>
                <c:pt idx="1">
                  <c:v>2.0062499999999996</c:v>
                </c:pt>
                <c:pt idx="2">
                  <c:v>1.69875</c:v>
                </c:pt>
                <c:pt idx="3">
                  <c:v>1.6856249999999999</c:v>
                </c:pt>
                <c:pt idx="4">
                  <c:v>1.6168749999999998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C3-4FCD-831A-88E5E9B95B58}"/>
            </c:ext>
          </c:extLst>
        </c:ser>
        <c:ser>
          <c:idx val="2"/>
          <c:order val="2"/>
          <c:tx>
            <c:strRef>
              <c:f>'30-01-19'!$K$48</c:f>
              <c:strCache>
                <c:ptCount val="1"/>
                <c:pt idx="0">
                  <c:v>FISOS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'30-01-19'!$K$49:$K$53</c:f>
              <c:numCache>
                <c:formatCode>0.0</c:formatCode>
                <c:ptCount val="5"/>
                <c:pt idx="0">
                  <c:v>0.99999999999999989</c:v>
                </c:pt>
                <c:pt idx="1">
                  <c:v>5.8855450403538336</c:v>
                </c:pt>
                <c:pt idx="2">
                  <c:v>13.764149337583831</c:v>
                </c:pt>
                <c:pt idx="3">
                  <c:v>12.304749147768392</c:v>
                </c:pt>
                <c:pt idx="4">
                  <c:v>11.777097277871476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C3-4FCD-831A-88E5E9B95B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7825736"/>
        <c:axId val="287827696"/>
      </c:lineChart>
      <c:catAx>
        <c:axId val="2878257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87827696"/>
        <c:crosses val="autoZero"/>
        <c:auto val="1"/>
        <c:lblAlgn val="ctr"/>
        <c:lblOffset val="100"/>
        <c:noMultiLvlLbl val="0"/>
      </c:catAx>
      <c:valAx>
        <c:axId val="287827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/>
                  <a:t>U.E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878257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'07-02-19'!$C$2:$G$2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'07-02-19'!$C$25:$G$25</c:f>
              <c:numCache>
                <c:formatCode>0.000</c:formatCode>
                <c:ptCount val="5"/>
                <c:pt idx="0">
                  <c:v>0.92374999999999996</c:v>
                </c:pt>
                <c:pt idx="1">
                  <c:v>10.833124999999999</c:v>
                </c:pt>
                <c:pt idx="2">
                  <c:v>11.56625</c:v>
                </c:pt>
                <c:pt idx="3">
                  <c:v>8.6306250000000002</c:v>
                </c:pt>
                <c:pt idx="4">
                  <c:v>12.429375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D4-4AED-8AFB-1951D6DE986A}"/>
            </c:ext>
          </c:extLst>
        </c:ser>
        <c:ser>
          <c:idx val="2"/>
          <c:order val="1"/>
          <c:tx>
            <c:v>2</c:v>
          </c:tx>
          <c:cat>
            <c:strRef>
              <c:f>'07-02-19'!$C$2:$G$2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'07-02-19'!$E$71:$G$71</c:f>
              <c:numCache>
                <c:formatCode>General</c:formatCode>
                <c:ptCount val="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FD4-4AED-8AFB-1951D6DE986A}"/>
            </c:ext>
          </c:extLst>
        </c:ser>
        <c:ser>
          <c:idx val="0"/>
          <c:order val="2"/>
          <c:tx>
            <c:v>3</c:v>
          </c:tx>
          <c:cat>
            <c:strRef>
              <c:f>'07-02-19'!$C$2:$G$2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'07-02-19'!$C$118:$G$118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FD4-4AED-8AFB-1951D6DE98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7822600"/>
        <c:axId val="287825344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'07-02-19'!$C$164:$G$164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FD4-4AED-8AFB-1951D6DE986A}"/>
                  </c:ext>
                </c:extLst>
              </c15:ser>
            </c15:filteredLineSeries>
          </c:ext>
        </c:extLst>
      </c:lineChart>
      <c:catAx>
        <c:axId val="2878226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7825344"/>
        <c:crosses val="autoZero"/>
        <c:auto val="1"/>
        <c:lblAlgn val="ctr"/>
        <c:lblOffset val="100"/>
        <c:noMultiLvlLbl val="0"/>
      </c:catAx>
      <c:valAx>
        <c:axId val="28782534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BG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7822600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23953584749275"/>
          <c:y val="0.34746963832910716"/>
          <c:w val="5.5287144130907073E-2"/>
          <c:h val="0.42660583314936107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v>1</c:v>
          </c:tx>
          <c:cat>
            <c:strRef>
              <c:f>'07-02-19'!$C$2:$G$2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'07-02-19'!$C$28:$G$28</c:f>
              <c:numCache>
                <c:formatCode>0.000</c:formatCode>
                <c:ptCount val="5"/>
                <c:pt idx="0">
                  <c:v>2.31</c:v>
                </c:pt>
                <c:pt idx="1">
                  <c:v>2.796875</c:v>
                </c:pt>
                <c:pt idx="2">
                  <c:v>1.7549999999999999</c:v>
                </c:pt>
                <c:pt idx="3">
                  <c:v>2.2774999999999999</c:v>
                </c:pt>
                <c:pt idx="4">
                  <c:v>1.5724999999999998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BE-481C-8306-3F9CAF35677B}"/>
            </c:ext>
          </c:extLst>
        </c:ser>
        <c:ser>
          <c:idx val="2"/>
          <c:order val="1"/>
          <c:tx>
            <c:v>2</c:v>
          </c:tx>
          <c:cat>
            <c:strRef>
              <c:f>'07-02-19'!$C$2:$G$2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'07-02-19'!$C$74:$G$74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BE-481C-8306-3F9CAF35677B}"/>
            </c:ext>
          </c:extLst>
        </c:ser>
        <c:ser>
          <c:idx val="0"/>
          <c:order val="2"/>
          <c:tx>
            <c:v>3</c:v>
          </c:tx>
          <c:cat>
            <c:strRef>
              <c:f>'07-02-19'!$C$2:$G$2</c:f>
              <c:strCache>
                <c:ptCount val="5"/>
                <c:pt idx="0">
                  <c:v>C- H2O no irradiado</c:v>
                </c:pt>
                <c:pt idx="1">
                  <c:v>10,00</c:v>
                </c:pt>
                <c:pt idx="2">
                  <c:v>20,00</c:v>
                </c:pt>
                <c:pt idx="3">
                  <c:v>30,00</c:v>
                </c:pt>
                <c:pt idx="4">
                  <c:v>40,00</c:v>
                </c:pt>
              </c:strCache>
            </c:strRef>
          </c:cat>
          <c:val>
            <c:numRef>
              <c:f>'07-02-19'!$C$121:$G$121</c:f>
              <c:numCache>
                <c:formatCode>General</c:formatCode>
                <c:ptCount val="5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BE-481C-8306-3F9CAF3567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87824952"/>
        <c:axId val="287820640"/>
        <c:extLst>
          <c:ext xmlns:c15="http://schemas.microsoft.com/office/drawing/2012/chart" uri="{02D57815-91ED-43cb-92C2-25804820EDAC}">
            <c15:filteredLineSeries>
              <c15:ser>
                <c:idx val="1"/>
                <c:order val="3"/>
                <c:tx>
                  <c:v>4</c:v>
                </c:tx>
                <c:val>
                  <c:numRef>
                    <c:extLst>
                      <c:ext uri="{02D57815-91ED-43cb-92C2-25804820EDAC}">
                        <c15:formulaRef>
                          <c15:sqref>'07-02-19'!$C$167:$G$167</c15:sqref>
                        </c15:formulaRef>
                      </c:ext>
                    </c:extLst>
                    <c:numCache>
                      <c:formatCode>General</c:formatCode>
                      <c:ptCount val="5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4BE-481C-8306-3F9CAF35677B}"/>
                  </c:ext>
                </c:extLst>
              </c15:ser>
            </c15:filteredLineSeries>
          </c:ext>
        </c:extLst>
      </c:lineChart>
      <c:catAx>
        <c:axId val="2878249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7820640"/>
        <c:crosses val="autoZero"/>
        <c:auto val="1"/>
        <c:lblAlgn val="ctr"/>
        <c:lblOffset val="100"/>
        <c:noMultiLvlLbl val="0"/>
      </c:catAx>
      <c:valAx>
        <c:axId val="28782064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U.E FA</a:t>
                </a:r>
              </a:p>
            </c:rich>
          </c:tx>
          <c:overlay val="0"/>
        </c:title>
        <c:numFmt formatCode="0.000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O"/>
          </a:p>
        </c:txPr>
        <c:crossAx val="287824952"/>
        <c:crosses val="autoZero"/>
        <c:crossBetween val="between"/>
      </c:valAx>
    </c:plotArea>
    <c:legend>
      <c:legendPos val="r"/>
      <c:legendEntry>
        <c:idx val="1"/>
        <c:delete val="1"/>
      </c:legendEntry>
      <c:legendEntry>
        <c:idx val="2"/>
        <c:delete val="1"/>
      </c:legendEntry>
      <c:layout>
        <c:manualLayout>
          <c:xMode val="edge"/>
          <c:yMode val="edge"/>
          <c:x val="0.93439710847599899"/>
          <c:y val="0.35798809195543169"/>
          <c:w val="5.2642428808016305E-2"/>
          <c:h val="0.34844903928993615"/>
        </c:manualLayout>
      </c:layout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s-CO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O"/>
    </a:p>
  </c:tx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7.xml"/><Relationship Id="rId2" Type="http://schemas.openxmlformats.org/officeDocument/2006/relationships/chart" Target="../charts/chart36.xml"/><Relationship Id="rId1" Type="http://schemas.openxmlformats.org/officeDocument/2006/relationships/chart" Target="../charts/chart35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0.xml"/><Relationship Id="rId2" Type="http://schemas.openxmlformats.org/officeDocument/2006/relationships/chart" Target="../charts/chart39.xml"/><Relationship Id="rId1" Type="http://schemas.openxmlformats.org/officeDocument/2006/relationships/chart" Target="../charts/chart38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6" Type="http://schemas.microsoft.com/office/2007/relationships/hdphoto" Target="../media/hdphoto1.wdp"/><Relationship Id="rId5" Type="http://schemas.openxmlformats.org/officeDocument/2006/relationships/image" Target="../media/image1.png"/><Relationship Id="rId4" Type="http://schemas.openxmlformats.org/officeDocument/2006/relationships/chart" Target="../charts/chart7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microsoft.com/office/2007/relationships/hdphoto" Target="../media/hdphoto2.wdp"/><Relationship Id="rId5" Type="http://schemas.openxmlformats.org/officeDocument/2006/relationships/image" Target="../media/image2.png"/><Relationship Id="rId4" Type="http://schemas.openxmlformats.org/officeDocument/2006/relationships/chart" Target="../charts/chart1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Relationship Id="rId6" Type="http://schemas.microsoft.com/office/2007/relationships/hdphoto" Target="../media/hdphoto3.wdp"/><Relationship Id="rId5" Type="http://schemas.openxmlformats.org/officeDocument/2006/relationships/image" Target="../media/image3.png"/><Relationship Id="rId4" Type="http://schemas.openxmlformats.org/officeDocument/2006/relationships/chart" Target="../charts/chart15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6" Type="http://schemas.microsoft.com/office/2007/relationships/hdphoto" Target="../media/hdphoto4.wdp"/><Relationship Id="rId5" Type="http://schemas.openxmlformats.org/officeDocument/2006/relationships/image" Target="../media/image4.png"/><Relationship Id="rId4" Type="http://schemas.openxmlformats.org/officeDocument/2006/relationships/chart" Target="../charts/chart19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2.xml"/><Relationship Id="rId2" Type="http://schemas.openxmlformats.org/officeDocument/2006/relationships/chart" Target="../charts/chart21.xml"/><Relationship Id="rId1" Type="http://schemas.openxmlformats.org/officeDocument/2006/relationships/chart" Target="../charts/chart20.xml"/><Relationship Id="rId6" Type="http://schemas.microsoft.com/office/2007/relationships/hdphoto" Target="../media/hdphoto5.wdp"/><Relationship Id="rId5" Type="http://schemas.openxmlformats.org/officeDocument/2006/relationships/image" Target="../media/image5.png"/><Relationship Id="rId4" Type="http://schemas.openxmlformats.org/officeDocument/2006/relationships/chart" Target="../charts/chart23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6.xml"/><Relationship Id="rId2" Type="http://schemas.openxmlformats.org/officeDocument/2006/relationships/chart" Target="../charts/chart25.xml"/><Relationship Id="rId1" Type="http://schemas.openxmlformats.org/officeDocument/2006/relationships/chart" Target="../charts/chart24.xml"/><Relationship Id="rId4" Type="http://schemas.openxmlformats.org/officeDocument/2006/relationships/chart" Target="../charts/chart27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0.xml"/><Relationship Id="rId2" Type="http://schemas.openxmlformats.org/officeDocument/2006/relationships/chart" Target="../charts/chart29.xml"/><Relationship Id="rId1" Type="http://schemas.openxmlformats.org/officeDocument/2006/relationships/chart" Target="../charts/chart28.xml"/><Relationship Id="rId5" Type="http://schemas.openxmlformats.org/officeDocument/2006/relationships/image" Target="../media/image6.png"/><Relationship Id="rId4" Type="http://schemas.openxmlformats.org/officeDocument/2006/relationships/chart" Target="../charts/chart31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4.xml"/><Relationship Id="rId2" Type="http://schemas.openxmlformats.org/officeDocument/2006/relationships/chart" Target="../charts/chart33.xml"/><Relationship Id="rId1" Type="http://schemas.openxmlformats.org/officeDocument/2006/relationships/chart" Target="../charts/chart3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76200</xdr:colOff>
      <xdr:row>0</xdr:row>
      <xdr:rowOff>0</xdr:rowOff>
    </xdr:from>
    <xdr:to>
      <xdr:col>8</xdr:col>
      <xdr:colOff>47626</xdr:colOff>
      <xdr:row>19</xdr:row>
      <xdr:rowOff>52916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74083</xdr:colOff>
      <xdr:row>20</xdr:row>
      <xdr:rowOff>47624</xdr:rowOff>
    </xdr:from>
    <xdr:to>
      <xdr:col>8</xdr:col>
      <xdr:colOff>45509</xdr:colOff>
      <xdr:row>38</xdr:row>
      <xdr:rowOff>116417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114300</xdr:colOff>
      <xdr:row>41</xdr:row>
      <xdr:rowOff>7407</xdr:rowOff>
    </xdr:from>
    <xdr:to>
      <xdr:col>8</xdr:col>
      <xdr:colOff>85726</xdr:colOff>
      <xdr:row>64</xdr:row>
      <xdr:rowOff>148167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1</xdr:row>
      <xdr:rowOff>4762</xdr:rowOff>
    </xdr:from>
    <xdr:to>
      <xdr:col>15</xdr:col>
      <xdr:colOff>733426</xdr:colOff>
      <xdr:row>15</xdr:row>
      <xdr:rowOff>133350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ED616A7-748B-41C6-B0A7-A6634AD0BB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0</xdr:colOff>
      <xdr:row>17</xdr:row>
      <xdr:rowOff>9525</xdr:rowOff>
    </xdr:from>
    <xdr:to>
      <xdr:col>15</xdr:col>
      <xdr:colOff>733426</xdr:colOff>
      <xdr:row>31</xdr:row>
      <xdr:rowOff>147638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DF9F209C-FBB7-48DB-8799-F764F2E00F1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9525</xdr:colOff>
      <xdr:row>33</xdr:row>
      <xdr:rowOff>9525</xdr:rowOff>
    </xdr:from>
    <xdr:to>
      <xdr:col>15</xdr:col>
      <xdr:colOff>742951</xdr:colOff>
      <xdr:row>47</xdr:row>
      <xdr:rowOff>147638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BBF05AC1-3FFC-4E9A-A485-D54192DC34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1</xdr:row>
      <xdr:rowOff>4762</xdr:rowOff>
    </xdr:from>
    <xdr:to>
      <xdr:col>15</xdr:col>
      <xdr:colOff>733426</xdr:colOff>
      <xdr:row>15</xdr:row>
      <xdr:rowOff>133350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D61DB94-1FB3-47AA-BBD4-FF78A63706D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0</xdr:colOff>
      <xdr:row>17</xdr:row>
      <xdr:rowOff>9525</xdr:rowOff>
    </xdr:from>
    <xdr:to>
      <xdr:col>15</xdr:col>
      <xdr:colOff>733426</xdr:colOff>
      <xdr:row>31</xdr:row>
      <xdr:rowOff>147638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B3487B3F-29CB-4A15-9031-4AB4F4A290D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9525</xdr:colOff>
      <xdr:row>33</xdr:row>
      <xdr:rowOff>9525</xdr:rowOff>
    </xdr:from>
    <xdr:to>
      <xdr:col>15</xdr:col>
      <xdr:colOff>742951</xdr:colOff>
      <xdr:row>47</xdr:row>
      <xdr:rowOff>147638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77C8E0A3-6BEF-4E7D-A8BD-0547704AE4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455839</xdr:colOff>
      <xdr:row>1</xdr:row>
      <xdr:rowOff>13606</xdr:rowOff>
    </xdr:from>
    <xdr:to>
      <xdr:col>26</xdr:col>
      <xdr:colOff>544285</xdr:colOff>
      <xdr:row>16</xdr:row>
      <xdr:rowOff>87085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478971</xdr:colOff>
      <xdr:row>27</xdr:row>
      <xdr:rowOff>163284</xdr:rowOff>
    </xdr:from>
    <xdr:to>
      <xdr:col>27</xdr:col>
      <xdr:colOff>40821</xdr:colOff>
      <xdr:row>43</xdr:row>
      <xdr:rowOff>122463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470806</xdr:colOff>
      <xdr:row>45</xdr:row>
      <xdr:rowOff>13606</xdr:rowOff>
    </xdr:from>
    <xdr:to>
      <xdr:col>27</xdr:col>
      <xdr:colOff>81641</xdr:colOff>
      <xdr:row>59</xdr:row>
      <xdr:rowOff>69396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476250</xdr:colOff>
      <xdr:row>60</xdr:row>
      <xdr:rowOff>23130</xdr:rowOff>
    </xdr:from>
    <xdr:to>
      <xdr:col>27</xdr:col>
      <xdr:colOff>136072</xdr:colOff>
      <xdr:row>81</xdr:row>
      <xdr:rowOff>40821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28</xdr:col>
      <xdr:colOff>54427</xdr:colOff>
      <xdr:row>2</xdr:row>
      <xdr:rowOff>68036</xdr:rowOff>
    </xdr:from>
    <xdr:to>
      <xdr:col>35</xdr:col>
      <xdr:colOff>601434</xdr:colOff>
      <xdr:row>29</xdr:row>
      <xdr:rowOff>56469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79891" y="394607"/>
          <a:ext cx="5881007" cy="44107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455839</xdr:colOff>
      <xdr:row>1</xdr:row>
      <xdr:rowOff>13606</xdr:rowOff>
    </xdr:from>
    <xdr:to>
      <xdr:col>26</xdr:col>
      <xdr:colOff>544285</xdr:colOff>
      <xdr:row>16</xdr:row>
      <xdr:rowOff>87085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478971</xdr:colOff>
      <xdr:row>27</xdr:row>
      <xdr:rowOff>163284</xdr:rowOff>
    </xdr:from>
    <xdr:to>
      <xdr:col>27</xdr:col>
      <xdr:colOff>40821</xdr:colOff>
      <xdr:row>43</xdr:row>
      <xdr:rowOff>122463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470806</xdr:colOff>
      <xdr:row>45</xdr:row>
      <xdr:rowOff>13606</xdr:rowOff>
    </xdr:from>
    <xdr:to>
      <xdr:col>27</xdr:col>
      <xdr:colOff>81641</xdr:colOff>
      <xdr:row>59</xdr:row>
      <xdr:rowOff>69396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476250</xdr:colOff>
      <xdr:row>60</xdr:row>
      <xdr:rowOff>23130</xdr:rowOff>
    </xdr:from>
    <xdr:to>
      <xdr:col>27</xdr:col>
      <xdr:colOff>136072</xdr:colOff>
      <xdr:row>81</xdr:row>
      <xdr:rowOff>40821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29</xdr:col>
      <xdr:colOff>149678</xdr:colOff>
      <xdr:row>5</xdr:row>
      <xdr:rowOff>136070</xdr:rowOff>
    </xdr:from>
    <xdr:to>
      <xdr:col>35</xdr:col>
      <xdr:colOff>163285</xdr:colOff>
      <xdr:row>26</xdr:row>
      <xdr:rowOff>149676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harpenSoften amount="50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165" t="8715"/>
        <a:stretch/>
      </xdr:blipFill>
      <xdr:spPr>
        <a:xfrm>
          <a:off x="25037142" y="952499"/>
          <a:ext cx="4585607" cy="34562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455839</xdr:colOff>
      <xdr:row>1</xdr:row>
      <xdr:rowOff>13606</xdr:rowOff>
    </xdr:from>
    <xdr:to>
      <xdr:col>26</xdr:col>
      <xdr:colOff>544285</xdr:colOff>
      <xdr:row>16</xdr:row>
      <xdr:rowOff>87085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478971</xdr:colOff>
      <xdr:row>27</xdr:row>
      <xdr:rowOff>163284</xdr:rowOff>
    </xdr:from>
    <xdr:to>
      <xdr:col>27</xdr:col>
      <xdr:colOff>40821</xdr:colOff>
      <xdr:row>43</xdr:row>
      <xdr:rowOff>122463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470806</xdr:colOff>
      <xdr:row>45</xdr:row>
      <xdr:rowOff>13606</xdr:rowOff>
    </xdr:from>
    <xdr:to>
      <xdr:col>27</xdr:col>
      <xdr:colOff>81641</xdr:colOff>
      <xdr:row>59</xdr:row>
      <xdr:rowOff>69396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476250</xdr:colOff>
      <xdr:row>60</xdr:row>
      <xdr:rowOff>23130</xdr:rowOff>
    </xdr:from>
    <xdr:to>
      <xdr:col>27</xdr:col>
      <xdr:colOff>136072</xdr:colOff>
      <xdr:row>81</xdr:row>
      <xdr:rowOff>40821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28</xdr:col>
      <xdr:colOff>259475</xdr:colOff>
      <xdr:row>4</xdr:row>
      <xdr:rowOff>13607</xdr:rowOff>
    </xdr:from>
    <xdr:to>
      <xdr:col>38</xdr:col>
      <xdr:colOff>49271</xdr:colOff>
      <xdr:row>35</xdr:row>
      <xdr:rowOff>54429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harpenSoften amount="25000"/>
                  </a14:imgEffect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316" t="16000" r="16315" b="12772"/>
        <a:stretch/>
      </xdr:blipFill>
      <xdr:spPr>
        <a:xfrm>
          <a:off x="24384939" y="666750"/>
          <a:ext cx="7409796" cy="51162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455839</xdr:colOff>
      <xdr:row>1</xdr:row>
      <xdr:rowOff>13606</xdr:rowOff>
    </xdr:from>
    <xdr:to>
      <xdr:col>26</xdr:col>
      <xdr:colOff>544285</xdr:colOff>
      <xdr:row>16</xdr:row>
      <xdr:rowOff>87085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478971</xdr:colOff>
      <xdr:row>27</xdr:row>
      <xdr:rowOff>163284</xdr:rowOff>
    </xdr:from>
    <xdr:to>
      <xdr:col>27</xdr:col>
      <xdr:colOff>40821</xdr:colOff>
      <xdr:row>43</xdr:row>
      <xdr:rowOff>122463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470806</xdr:colOff>
      <xdr:row>45</xdr:row>
      <xdr:rowOff>13606</xdr:rowOff>
    </xdr:from>
    <xdr:to>
      <xdr:col>27</xdr:col>
      <xdr:colOff>81641</xdr:colOff>
      <xdr:row>59</xdr:row>
      <xdr:rowOff>69396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476250</xdr:colOff>
      <xdr:row>60</xdr:row>
      <xdr:rowOff>23130</xdr:rowOff>
    </xdr:from>
    <xdr:to>
      <xdr:col>27</xdr:col>
      <xdr:colOff>136072</xdr:colOff>
      <xdr:row>81</xdr:row>
      <xdr:rowOff>40821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27</xdr:col>
      <xdr:colOff>639535</xdr:colOff>
      <xdr:row>2</xdr:row>
      <xdr:rowOff>8842</xdr:rowOff>
    </xdr:from>
    <xdr:to>
      <xdr:col>38</xdr:col>
      <xdr:colOff>326571</xdr:colOff>
      <xdr:row>39</xdr:row>
      <xdr:rowOff>5441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harpenSoften amount="25000"/>
                  </a14:imgEffect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02999" y="335413"/>
          <a:ext cx="8069036" cy="605177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455839</xdr:colOff>
      <xdr:row>1</xdr:row>
      <xdr:rowOff>13606</xdr:rowOff>
    </xdr:from>
    <xdr:to>
      <xdr:col>26</xdr:col>
      <xdr:colOff>544285</xdr:colOff>
      <xdr:row>16</xdr:row>
      <xdr:rowOff>87085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478971</xdr:colOff>
      <xdr:row>27</xdr:row>
      <xdr:rowOff>163284</xdr:rowOff>
    </xdr:from>
    <xdr:to>
      <xdr:col>27</xdr:col>
      <xdr:colOff>40821</xdr:colOff>
      <xdr:row>43</xdr:row>
      <xdr:rowOff>122463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470806</xdr:colOff>
      <xdr:row>45</xdr:row>
      <xdr:rowOff>13606</xdr:rowOff>
    </xdr:from>
    <xdr:to>
      <xdr:col>27</xdr:col>
      <xdr:colOff>81641</xdr:colOff>
      <xdr:row>59</xdr:row>
      <xdr:rowOff>69396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476250</xdr:colOff>
      <xdr:row>60</xdr:row>
      <xdr:rowOff>23130</xdr:rowOff>
    </xdr:from>
    <xdr:to>
      <xdr:col>27</xdr:col>
      <xdr:colOff>136072</xdr:colOff>
      <xdr:row>81</xdr:row>
      <xdr:rowOff>40821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28</xdr:col>
      <xdr:colOff>217715</xdr:colOff>
      <xdr:row>3</xdr:row>
      <xdr:rowOff>90487</xdr:rowOff>
    </xdr:from>
    <xdr:to>
      <xdr:col>37</xdr:col>
      <xdr:colOff>721179</xdr:colOff>
      <xdr:row>37</xdr:row>
      <xdr:rowOff>46263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harpenSoften amount="25000"/>
                  </a14:imgEffect>
                  <a14:imgEffect>
                    <a14:brightnessContrast bright="2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43179" y="580344"/>
          <a:ext cx="7361464" cy="552109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455839</xdr:colOff>
      <xdr:row>1</xdr:row>
      <xdr:rowOff>13606</xdr:rowOff>
    </xdr:from>
    <xdr:to>
      <xdr:col>26</xdr:col>
      <xdr:colOff>544285</xdr:colOff>
      <xdr:row>16</xdr:row>
      <xdr:rowOff>87085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478971</xdr:colOff>
      <xdr:row>27</xdr:row>
      <xdr:rowOff>163284</xdr:rowOff>
    </xdr:from>
    <xdr:to>
      <xdr:col>27</xdr:col>
      <xdr:colOff>40821</xdr:colOff>
      <xdr:row>43</xdr:row>
      <xdr:rowOff>122463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470806</xdr:colOff>
      <xdr:row>45</xdr:row>
      <xdr:rowOff>13606</xdr:rowOff>
    </xdr:from>
    <xdr:to>
      <xdr:col>27</xdr:col>
      <xdr:colOff>81641</xdr:colOff>
      <xdr:row>59</xdr:row>
      <xdr:rowOff>69396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476250</xdr:colOff>
      <xdr:row>60</xdr:row>
      <xdr:rowOff>23130</xdr:rowOff>
    </xdr:from>
    <xdr:to>
      <xdr:col>27</xdr:col>
      <xdr:colOff>136072</xdr:colOff>
      <xdr:row>81</xdr:row>
      <xdr:rowOff>40821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455839</xdr:colOff>
      <xdr:row>1</xdr:row>
      <xdr:rowOff>13606</xdr:rowOff>
    </xdr:from>
    <xdr:to>
      <xdr:col>26</xdr:col>
      <xdr:colOff>544285</xdr:colOff>
      <xdr:row>18</xdr:row>
      <xdr:rowOff>87085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478971</xdr:colOff>
      <xdr:row>30</xdr:row>
      <xdr:rowOff>163284</xdr:rowOff>
    </xdr:from>
    <xdr:to>
      <xdr:col>27</xdr:col>
      <xdr:colOff>40821</xdr:colOff>
      <xdr:row>48</xdr:row>
      <xdr:rowOff>122463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470806</xdr:colOff>
      <xdr:row>51</xdr:row>
      <xdr:rowOff>13606</xdr:rowOff>
    </xdr:from>
    <xdr:to>
      <xdr:col>27</xdr:col>
      <xdr:colOff>81641</xdr:colOff>
      <xdr:row>65</xdr:row>
      <xdr:rowOff>69396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476250</xdr:colOff>
      <xdr:row>66</xdr:row>
      <xdr:rowOff>23130</xdr:rowOff>
    </xdr:from>
    <xdr:to>
      <xdr:col>27</xdr:col>
      <xdr:colOff>136072</xdr:colOff>
      <xdr:row>87</xdr:row>
      <xdr:rowOff>40821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29</xdr:col>
      <xdr:colOff>0</xdr:colOff>
      <xdr:row>2</xdr:row>
      <xdr:rowOff>14900</xdr:rowOff>
    </xdr:from>
    <xdr:to>
      <xdr:col>37</xdr:col>
      <xdr:colOff>68380</xdr:colOff>
      <xdr:row>27</xdr:row>
      <xdr:rowOff>161226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888825" y="338750"/>
          <a:ext cx="6164380" cy="420397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1</xdr:row>
      <xdr:rowOff>4762</xdr:rowOff>
    </xdr:from>
    <xdr:to>
      <xdr:col>15</xdr:col>
      <xdr:colOff>733426</xdr:colOff>
      <xdr:row>15</xdr:row>
      <xdr:rowOff>133350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9806CD5B-03E1-4E82-B3CE-FBC3CD8D6DD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0</xdr:colOff>
      <xdr:row>17</xdr:row>
      <xdr:rowOff>9525</xdr:rowOff>
    </xdr:from>
    <xdr:to>
      <xdr:col>15</xdr:col>
      <xdr:colOff>733426</xdr:colOff>
      <xdr:row>31</xdr:row>
      <xdr:rowOff>147638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923118D3-6B9D-4DF6-A9B8-96413D2E6DC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9525</xdr:colOff>
      <xdr:row>33</xdr:row>
      <xdr:rowOff>9525</xdr:rowOff>
    </xdr:from>
    <xdr:to>
      <xdr:col>15</xdr:col>
      <xdr:colOff>742951</xdr:colOff>
      <xdr:row>47</xdr:row>
      <xdr:rowOff>147638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08EF521A-7FA9-42D8-934C-337AC1E3BF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07-05-19/07-05-19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7-05-19"/>
    </sheetNames>
    <sheetDataSet>
      <sheetData sheetId="0">
        <row r="2">
          <cell r="C2" t="str">
            <v>Control negativo</v>
          </cell>
          <cell r="D2">
            <v>10</v>
          </cell>
          <cell r="E2">
            <v>20</v>
          </cell>
          <cell r="F2">
            <v>30</v>
          </cell>
          <cell r="G2">
            <v>40</v>
          </cell>
        </row>
        <row r="27">
          <cell r="C27">
            <v>0.6568750000000001</v>
          </cell>
          <cell r="D27">
            <v>5.6081250000000002</v>
          </cell>
          <cell r="E27">
            <v>6.4831249999999994</v>
          </cell>
          <cell r="F27">
            <v>6.5012500000000006</v>
          </cell>
          <cell r="G27">
            <v>7.649375</v>
          </cell>
        </row>
        <row r="31">
          <cell r="C31">
            <v>0.15562499999999996</v>
          </cell>
          <cell r="D31">
            <v>3.7500000000000033E-2</v>
          </cell>
          <cell r="E31">
            <v>0.17624999999999991</v>
          </cell>
          <cell r="F31">
            <v>0.41374999999999984</v>
          </cell>
          <cell r="G31">
            <v>0.12187499999999994</v>
          </cell>
        </row>
        <row r="47">
          <cell r="C47">
            <v>1.0000000000000002</v>
          </cell>
          <cell r="D47">
            <v>40.762896974962921</v>
          </cell>
          <cell r="E47">
            <v>22.402796424858849</v>
          </cell>
          <cell r="F47">
            <v>7.6062620853260601</v>
          </cell>
          <cell r="G47">
            <v>27.054900197734298</v>
          </cell>
        </row>
      </sheetData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J1:DA50"/>
  <sheetViews>
    <sheetView tabSelected="1" zoomScale="90" zoomScaleNormal="90" workbookViewId="0">
      <selection activeCell="I55" sqref="I55"/>
    </sheetView>
  </sheetViews>
  <sheetFormatPr baseColWidth="10" defaultRowHeight="12.75" x14ac:dyDescent="0.2"/>
  <cols>
    <col min="10" max="10" width="11.42578125" style="91"/>
    <col min="11" max="11" width="28.140625" customWidth="1"/>
    <col min="12" max="12" width="14.5703125" customWidth="1"/>
    <col min="13" max="13" width="16.5703125" customWidth="1"/>
    <col min="18" max="18" width="11.42578125" style="91"/>
    <col min="19" max="19" width="25.140625" customWidth="1"/>
    <col min="20" max="20" width="16.28515625" customWidth="1"/>
    <col min="21" max="21" width="21.42578125" customWidth="1"/>
    <col min="26" max="26" width="11.42578125" style="91"/>
    <col min="27" max="27" width="24.28515625" customWidth="1"/>
    <col min="28" max="28" width="16.85546875" customWidth="1"/>
    <col min="29" max="29" width="17.28515625" customWidth="1"/>
    <col min="34" max="34" width="11.42578125" style="91"/>
    <col min="35" max="35" width="24" customWidth="1"/>
    <col min="36" max="36" width="15.85546875" customWidth="1"/>
    <col min="37" max="37" width="16.42578125" customWidth="1"/>
    <col min="42" max="42" width="11.42578125" style="91"/>
    <col min="43" max="43" width="21.140625" customWidth="1"/>
    <col min="44" max="44" width="18.28515625" customWidth="1"/>
    <col min="45" max="45" width="16.85546875" customWidth="1"/>
    <col min="50" max="50" width="11.42578125" style="91"/>
    <col min="51" max="51" width="22.7109375" customWidth="1"/>
    <col min="52" max="52" width="16.42578125" customWidth="1"/>
    <col min="53" max="53" width="17.140625" customWidth="1"/>
    <col min="58" max="58" width="11.42578125" style="91"/>
    <col min="59" max="59" width="23" customWidth="1"/>
    <col min="60" max="60" width="17" customWidth="1"/>
    <col min="61" max="61" width="16.42578125" customWidth="1"/>
    <col min="66" max="66" width="11.42578125" style="91"/>
    <col min="67" max="67" width="22.7109375" customWidth="1"/>
    <col min="68" max="68" width="17.7109375" customWidth="1"/>
    <col min="69" max="69" width="17.42578125" customWidth="1"/>
    <col min="74" max="74" width="11.42578125" style="91"/>
    <col min="75" max="75" width="16.5703125" customWidth="1"/>
    <col min="76" max="76" width="24.140625" customWidth="1"/>
    <col min="77" max="77" width="16.140625" customWidth="1"/>
    <col min="82" max="82" width="11.42578125" style="91"/>
    <col min="90" max="90" width="11.42578125" style="91"/>
    <col min="98" max="98" width="11.42578125" style="91"/>
  </cols>
  <sheetData>
    <row r="1" spans="10:105" x14ac:dyDescent="0.2">
      <c r="J1" s="116">
        <v>43495</v>
      </c>
      <c r="K1" s="118" t="s">
        <v>18</v>
      </c>
      <c r="L1" s="119"/>
      <c r="M1" s="50"/>
      <c r="N1" s="120" t="s">
        <v>22</v>
      </c>
      <c r="O1" s="121"/>
      <c r="P1" s="121"/>
      <c r="Q1" s="122"/>
      <c r="R1" s="116">
        <v>43503</v>
      </c>
      <c r="S1" s="118" t="s">
        <v>18</v>
      </c>
      <c r="T1" s="119"/>
      <c r="U1" s="50"/>
      <c r="V1" s="120" t="s">
        <v>22</v>
      </c>
      <c r="W1" s="121"/>
      <c r="X1" s="121"/>
      <c r="Y1" s="122"/>
      <c r="Z1" s="116">
        <v>43510</v>
      </c>
      <c r="AA1" s="118" t="s">
        <v>18</v>
      </c>
      <c r="AB1" s="119"/>
      <c r="AC1" s="50"/>
      <c r="AD1" s="120" t="s">
        <v>22</v>
      </c>
      <c r="AE1" s="121"/>
      <c r="AF1" s="121"/>
      <c r="AG1" s="122"/>
      <c r="AH1" s="116">
        <v>43516</v>
      </c>
      <c r="AI1" s="118" t="s">
        <v>18</v>
      </c>
      <c r="AJ1" s="119"/>
      <c r="AK1" s="50"/>
      <c r="AL1" s="120" t="s">
        <v>22</v>
      </c>
      <c r="AM1" s="121"/>
      <c r="AN1" s="121"/>
      <c r="AO1" s="122"/>
      <c r="AP1" s="116">
        <v>43517</v>
      </c>
      <c r="AQ1" s="118" t="s">
        <v>18</v>
      </c>
      <c r="AR1" s="119"/>
      <c r="AS1" s="50"/>
      <c r="AT1" s="120" t="s">
        <v>22</v>
      </c>
      <c r="AU1" s="121"/>
      <c r="AV1" s="121"/>
      <c r="AW1" s="122"/>
      <c r="AX1" s="116">
        <v>43523</v>
      </c>
      <c r="AY1" s="118" t="s">
        <v>18</v>
      </c>
      <c r="AZ1" s="119"/>
      <c r="BA1" s="50"/>
      <c r="BB1" s="120" t="s">
        <v>22</v>
      </c>
      <c r="BC1" s="121"/>
      <c r="BD1" s="121"/>
      <c r="BE1" s="122"/>
      <c r="BF1" s="116">
        <v>43524</v>
      </c>
      <c r="BG1" s="118" t="s">
        <v>18</v>
      </c>
      <c r="BH1" s="119"/>
      <c r="BI1" s="50"/>
      <c r="BJ1" s="120" t="s">
        <v>22</v>
      </c>
      <c r="BK1" s="121"/>
      <c r="BL1" s="121"/>
      <c r="BM1" s="122"/>
      <c r="BN1" s="116">
        <v>43531</v>
      </c>
      <c r="BO1" s="118" t="s">
        <v>18</v>
      </c>
      <c r="BP1" s="119"/>
      <c r="BQ1" s="50"/>
      <c r="BR1" s="120" t="s">
        <v>22</v>
      </c>
      <c r="BS1" s="121"/>
      <c r="BT1" s="121"/>
      <c r="BU1" s="122"/>
      <c r="BV1" s="116">
        <v>43581</v>
      </c>
      <c r="BW1" s="118" t="s">
        <v>18</v>
      </c>
      <c r="BX1" s="119"/>
      <c r="BY1" s="50"/>
      <c r="BZ1" s="120" t="s">
        <v>22</v>
      </c>
      <c r="CA1" s="121"/>
      <c r="CB1" s="121"/>
      <c r="CC1" s="122"/>
      <c r="CD1" s="116">
        <v>43585</v>
      </c>
      <c r="CE1" s="118" t="s">
        <v>18</v>
      </c>
      <c r="CF1" s="119"/>
      <c r="CG1" s="50"/>
      <c r="CH1" s="120" t="s">
        <v>22</v>
      </c>
      <c r="CI1" s="121"/>
      <c r="CJ1" s="121"/>
      <c r="CK1" s="122"/>
      <c r="CL1" s="116">
        <v>43592</v>
      </c>
      <c r="CM1" s="118" t="s">
        <v>18</v>
      </c>
      <c r="CN1" s="119"/>
      <c r="CO1" s="50"/>
      <c r="CP1" s="120" t="s">
        <v>22</v>
      </c>
      <c r="CQ1" s="121"/>
      <c r="CR1" s="121"/>
      <c r="CS1" s="122"/>
      <c r="CT1" s="150">
        <v>43510</v>
      </c>
      <c r="CU1" s="118" t="s">
        <v>18</v>
      </c>
      <c r="CV1" s="119"/>
      <c r="CW1" s="50"/>
      <c r="CX1" s="120" t="s">
        <v>22</v>
      </c>
      <c r="CY1" s="121"/>
      <c r="CZ1" s="121"/>
      <c r="DA1" s="122"/>
    </row>
    <row r="2" spans="10:105" x14ac:dyDescent="0.2">
      <c r="J2" s="117"/>
      <c r="K2" s="38"/>
      <c r="L2" s="110">
        <v>43495</v>
      </c>
      <c r="M2" s="12" t="s">
        <v>26</v>
      </c>
      <c r="N2" s="51">
        <v>10</v>
      </c>
      <c r="O2" s="51">
        <v>20</v>
      </c>
      <c r="P2" s="51">
        <v>30</v>
      </c>
      <c r="Q2" s="51">
        <v>40</v>
      </c>
      <c r="R2" s="117"/>
      <c r="S2" s="38"/>
      <c r="T2" s="110">
        <v>43503</v>
      </c>
      <c r="U2" s="12" t="s">
        <v>26</v>
      </c>
      <c r="V2" s="51">
        <v>10</v>
      </c>
      <c r="W2" s="51">
        <v>20</v>
      </c>
      <c r="X2" s="51">
        <v>30</v>
      </c>
      <c r="Y2" s="51">
        <v>40</v>
      </c>
      <c r="Z2" s="117"/>
      <c r="AA2" s="38"/>
      <c r="AB2" s="110">
        <f>Z1</f>
        <v>43510</v>
      </c>
      <c r="AC2" s="12" t="s">
        <v>26</v>
      </c>
      <c r="AD2" s="51">
        <v>10</v>
      </c>
      <c r="AE2" s="51">
        <v>20</v>
      </c>
      <c r="AF2" s="51">
        <v>30</v>
      </c>
      <c r="AG2" s="51">
        <v>40</v>
      </c>
      <c r="AH2" s="117"/>
      <c r="AI2" s="38"/>
      <c r="AJ2" s="110">
        <f>AH1</f>
        <v>43516</v>
      </c>
      <c r="AK2" s="12" t="s">
        <v>26</v>
      </c>
      <c r="AL2" s="51">
        <v>10</v>
      </c>
      <c r="AM2" s="51">
        <v>20</v>
      </c>
      <c r="AN2" s="51">
        <v>30</v>
      </c>
      <c r="AO2" s="51">
        <v>40</v>
      </c>
      <c r="AP2" s="117"/>
      <c r="AQ2" s="38"/>
      <c r="AR2" s="110">
        <f>AP1</f>
        <v>43517</v>
      </c>
      <c r="AS2" s="12" t="s">
        <v>26</v>
      </c>
      <c r="AT2" s="51">
        <v>10</v>
      </c>
      <c r="AU2" s="51">
        <v>20</v>
      </c>
      <c r="AV2" s="51">
        <v>30</v>
      </c>
      <c r="AW2" s="51">
        <v>40</v>
      </c>
      <c r="AX2" s="117"/>
      <c r="AY2" s="92"/>
      <c r="AZ2" s="110">
        <f>AX1</f>
        <v>43523</v>
      </c>
      <c r="BA2" s="12" t="s">
        <v>26</v>
      </c>
      <c r="BB2" s="51">
        <v>10</v>
      </c>
      <c r="BC2" s="51">
        <v>20</v>
      </c>
      <c r="BD2" s="51">
        <v>30</v>
      </c>
      <c r="BE2" s="51">
        <v>40</v>
      </c>
      <c r="BF2" s="117"/>
      <c r="BG2" s="38"/>
      <c r="BH2" s="110">
        <f>BF1</f>
        <v>43524</v>
      </c>
      <c r="BI2" s="12" t="s">
        <v>26</v>
      </c>
      <c r="BJ2" s="51">
        <v>10</v>
      </c>
      <c r="BK2" s="51">
        <v>20</v>
      </c>
      <c r="BL2" s="51">
        <v>30</v>
      </c>
      <c r="BM2" s="51">
        <v>40</v>
      </c>
      <c r="BN2" s="117"/>
      <c r="BO2" s="38"/>
      <c r="BP2" s="110">
        <f>BN1</f>
        <v>43531</v>
      </c>
      <c r="BQ2" s="12" t="s">
        <v>26</v>
      </c>
      <c r="BR2" s="51">
        <v>10</v>
      </c>
      <c r="BS2" s="51">
        <v>20</v>
      </c>
      <c r="BT2" s="51">
        <v>30</v>
      </c>
      <c r="BU2" s="51">
        <v>40</v>
      </c>
      <c r="BV2" s="117"/>
      <c r="BW2" s="38"/>
      <c r="BX2" s="110">
        <f>BV1</f>
        <v>43581</v>
      </c>
      <c r="BY2" s="12" t="s">
        <v>26</v>
      </c>
      <c r="BZ2" s="51">
        <v>10</v>
      </c>
      <c r="CA2" s="51">
        <v>20</v>
      </c>
      <c r="CB2" s="51">
        <v>30</v>
      </c>
      <c r="CC2" s="51">
        <v>40</v>
      </c>
      <c r="CD2" s="117"/>
      <c r="CE2" s="38"/>
      <c r="CF2" s="110">
        <f>CD1</f>
        <v>43585</v>
      </c>
      <c r="CG2" s="12" t="s">
        <v>26</v>
      </c>
      <c r="CH2" s="51">
        <v>10</v>
      </c>
      <c r="CI2" s="51">
        <v>20</v>
      </c>
      <c r="CJ2" s="51">
        <v>30</v>
      </c>
      <c r="CK2" s="51">
        <v>40</v>
      </c>
      <c r="CL2" s="117"/>
      <c r="CM2" s="38"/>
      <c r="CN2" s="110">
        <f>CL1</f>
        <v>43592</v>
      </c>
      <c r="CO2" s="12" t="s">
        <v>26</v>
      </c>
      <c r="CP2" s="51">
        <v>10</v>
      </c>
      <c r="CQ2" s="51">
        <v>20</v>
      </c>
      <c r="CR2" s="51">
        <v>30</v>
      </c>
      <c r="CS2" s="51">
        <v>40</v>
      </c>
      <c r="CT2" s="150"/>
      <c r="CU2" s="38"/>
      <c r="CV2" s="110">
        <f>CT1</f>
        <v>43510</v>
      </c>
      <c r="CW2" s="12" t="s">
        <v>26</v>
      </c>
      <c r="CX2" s="51">
        <v>10</v>
      </c>
      <c r="CY2" s="51">
        <v>20</v>
      </c>
      <c r="CZ2" s="51">
        <v>30</v>
      </c>
      <c r="DA2" s="51">
        <v>40</v>
      </c>
    </row>
    <row r="3" spans="10:105" x14ac:dyDescent="0.2">
      <c r="J3" s="117"/>
      <c r="K3" s="114" t="s">
        <v>0</v>
      </c>
      <c r="L3" s="111"/>
      <c r="M3" s="39">
        <v>3.5000000000000003E-2</v>
      </c>
      <c r="N3" s="39">
        <v>0.29720000000000002</v>
      </c>
      <c r="O3" s="39">
        <v>0.501</v>
      </c>
      <c r="P3" s="39">
        <v>0.35599999999999998</v>
      </c>
      <c r="Q3" s="39">
        <v>0.41689999999999999</v>
      </c>
      <c r="R3" s="117"/>
      <c r="S3" s="114" t="s">
        <v>0</v>
      </c>
      <c r="T3" s="111"/>
      <c r="U3" s="39">
        <v>2.5274999999999999E-2</v>
      </c>
      <c r="V3" s="39">
        <v>0.42517500000000003</v>
      </c>
      <c r="W3" s="39">
        <v>0.47167500000000001</v>
      </c>
      <c r="X3" s="39">
        <v>0.45067499999999999</v>
      </c>
      <c r="Y3" s="39">
        <v>0.51587499999999997</v>
      </c>
      <c r="Z3" s="117"/>
      <c r="AA3" s="114" t="s">
        <v>0</v>
      </c>
      <c r="AB3" s="111"/>
      <c r="AC3" s="39">
        <v>6.7174999999999999E-2</v>
      </c>
      <c r="AD3" s="39">
        <v>0.39607500000000001</v>
      </c>
      <c r="AE3" s="39">
        <v>0.61067499999999997</v>
      </c>
      <c r="AF3" s="39">
        <v>0.60897500000000004</v>
      </c>
      <c r="AG3" s="39">
        <v>0.66327499999999995</v>
      </c>
      <c r="AH3" s="117"/>
      <c r="AI3" s="114" t="s">
        <v>0</v>
      </c>
      <c r="AJ3" s="111"/>
      <c r="AK3" s="39">
        <v>3.9725000000000003E-2</v>
      </c>
      <c r="AL3" s="39">
        <v>0.26972499999999999</v>
      </c>
      <c r="AM3" s="39">
        <v>0.33082499999999998</v>
      </c>
      <c r="AN3" s="39">
        <v>0.470725</v>
      </c>
      <c r="AO3" s="39">
        <v>0.40332499999999999</v>
      </c>
      <c r="AP3" s="117"/>
      <c r="AQ3" s="114" t="s">
        <v>0</v>
      </c>
      <c r="AR3" s="111"/>
      <c r="AS3" s="39">
        <v>4.4874999999999998E-2</v>
      </c>
      <c r="AT3" s="39">
        <v>0.27677499999999999</v>
      </c>
      <c r="AU3" s="39">
        <v>0.39807500000000001</v>
      </c>
      <c r="AV3" s="39">
        <v>0.46887499999999999</v>
      </c>
      <c r="AW3" s="39">
        <v>0.421875</v>
      </c>
      <c r="AX3" s="117"/>
      <c r="AY3" s="114" t="s">
        <v>0</v>
      </c>
      <c r="AZ3" s="111"/>
      <c r="BA3" s="39">
        <v>3.8275000000000003E-2</v>
      </c>
      <c r="BB3" s="39">
        <v>0.42677500000000002</v>
      </c>
      <c r="BC3" s="78">
        <v>1.9750000000000002E-3</v>
      </c>
      <c r="BD3" s="39">
        <v>0.42007499999999998</v>
      </c>
      <c r="BE3" s="39">
        <v>0.362875</v>
      </c>
      <c r="BF3" s="117"/>
      <c r="BG3" s="114" t="s">
        <v>0</v>
      </c>
      <c r="BH3" s="111"/>
      <c r="BI3" s="39">
        <v>4.9424999999999997E-2</v>
      </c>
      <c r="BJ3" s="39">
        <v>0.29852499999999998</v>
      </c>
      <c r="BK3" s="39">
        <v>0.44852500000000001</v>
      </c>
      <c r="BL3" s="39">
        <v>0.42422500000000002</v>
      </c>
      <c r="BM3" s="39">
        <v>0.470725</v>
      </c>
      <c r="BN3" s="117"/>
      <c r="BO3" s="114" t="s">
        <v>0</v>
      </c>
      <c r="BP3" s="111"/>
      <c r="BQ3" s="39">
        <v>2.5274999999999999E-2</v>
      </c>
      <c r="BR3" s="39">
        <v>0.42517500000000003</v>
      </c>
      <c r="BS3" s="39">
        <v>0.47167500000000001</v>
      </c>
      <c r="BT3" s="39">
        <v>0.45067499999999999</v>
      </c>
      <c r="BU3" s="39">
        <v>0.51587499999999997</v>
      </c>
      <c r="BV3" s="117"/>
      <c r="BW3" s="114" t="s">
        <v>0</v>
      </c>
      <c r="BX3" s="111"/>
      <c r="BY3" s="39">
        <v>1.6750000000000001E-2</v>
      </c>
      <c r="BZ3" s="39">
        <v>0.16555</v>
      </c>
      <c r="CA3" s="39">
        <v>0.25985000000000003</v>
      </c>
      <c r="CB3" s="39">
        <v>0.22914999999999999</v>
      </c>
      <c r="CC3" s="39">
        <v>0.18554999999999999</v>
      </c>
      <c r="CD3" s="117"/>
      <c r="CE3" s="114" t="s">
        <v>0</v>
      </c>
      <c r="CF3" s="111"/>
      <c r="CG3" s="39">
        <v>2.5475000000000001E-2</v>
      </c>
      <c r="CH3" s="39">
        <v>0.195075</v>
      </c>
      <c r="CI3" s="39">
        <v>0.25217499999999998</v>
      </c>
      <c r="CJ3" s="39">
        <v>0.23727500000000001</v>
      </c>
      <c r="CK3" s="39">
        <v>0.224075</v>
      </c>
      <c r="CL3" s="117"/>
      <c r="CM3" s="114" t="s">
        <v>0</v>
      </c>
      <c r="CN3" s="111"/>
      <c r="CO3" s="39">
        <v>2.5825000000000001E-2</v>
      </c>
      <c r="CP3" s="39">
        <v>0.221225</v>
      </c>
      <c r="CQ3" s="39">
        <v>0.28622500000000001</v>
      </c>
      <c r="CR3" s="39">
        <v>0.26192500000000002</v>
      </c>
      <c r="CS3" s="39">
        <v>0.30462499999999998</v>
      </c>
      <c r="CT3" s="150"/>
      <c r="CU3" s="114" t="s">
        <v>0</v>
      </c>
      <c r="CV3" s="111"/>
      <c r="CW3" s="39">
        <v>0</v>
      </c>
      <c r="CX3" s="39">
        <v>0</v>
      </c>
      <c r="CY3" s="39">
        <v>0</v>
      </c>
      <c r="CZ3" s="39">
        <v>0</v>
      </c>
      <c r="DA3" s="39">
        <v>0</v>
      </c>
    </row>
    <row r="4" spans="10:105" x14ac:dyDescent="0.2">
      <c r="J4" s="117"/>
      <c r="K4" s="114"/>
      <c r="L4" s="111"/>
      <c r="M4" s="39">
        <v>4.3999999999999997E-2</v>
      </c>
      <c r="N4" s="39">
        <v>0.38140000000000002</v>
      </c>
      <c r="O4" s="39">
        <v>0.51239999999999997</v>
      </c>
      <c r="P4" s="39">
        <v>0.52539999999999998</v>
      </c>
      <c r="Q4" s="39">
        <v>0.39710000000000001</v>
      </c>
      <c r="R4" s="117"/>
      <c r="S4" s="114"/>
      <c r="T4" s="111"/>
      <c r="U4" s="39">
        <v>3.4174999999999997E-2</v>
      </c>
      <c r="V4" s="39">
        <v>0.42407499999999998</v>
      </c>
      <c r="W4" s="39">
        <v>0.472775</v>
      </c>
      <c r="X4" s="39">
        <v>0.46377499999999999</v>
      </c>
      <c r="Y4" s="39">
        <v>0.49097499999999999</v>
      </c>
      <c r="Z4" s="117"/>
      <c r="AA4" s="114"/>
      <c r="AB4" s="111"/>
      <c r="AC4" s="39">
        <v>6.2074999999999998E-2</v>
      </c>
      <c r="AD4" s="39">
        <v>0.34967500000000001</v>
      </c>
      <c r="AE4" s="39">
        <v>0.53667500000000001</v>
      </c>
      <c r="AF4" s="39">
        <v>0.63727500000000004</v>
      </c>
      <c r="AG4" s="39">
        <v>0.67357500000000003</v>
      </c>
      <c r="AH4" s="117"/>
      <c r="AI4" s="114"/>
      <c r="AJ4" s="111"/>
      <c r="AK4" s="39">
        <v>3.3325E-2</v>
      </c>
      <c r="AL4" s="39">
        <v>0.22952500000000001</v>
      </c>
      <c r="AM4" s="39">
        <v>0.32872499999999999</v>
      </c>
      <c r="AN4" s="39">
        <v>0.449125</v>
      </c>
      <c r="AO4" s="39">
        <v>0.37362499999999998</v>
      </c>
      <c r="AP4" s="117"/>
      <c r="AQ4" s="114"/>
      <c r="AR4" s="111"/>
      <c r="AS4" s="39">
        <v>4.0175000000000002E-2</v>
      </c>
      <c r="AT4" s="39">
        <v>0.26467499999999999</v>
      </c>
      <c r="AU4" s="39">
        <v>0.33297500000000002</v>
      </c>
      <c r="AV4" s="39">
        <v>0.32327499999999998</v>
      </c>
      <c r="AW4" s="39">
        <v>0.38827499999999998</v>
      </c>
      <c r="AX4" s="117"/>
      <c r="AY4" s="114"/>
      <c r="AZ4" s="111"/>
      <c r="BA4" s="39">
        <v>3.6275000000000002E-2</v>
      </c>
      <c r="BB4" s="39">
        <v>0.42147499999999999</v>
      </c>
      <c r="BC4" s="78">
        <v>-9.2499999999999505E-4</v>
      </c>
      <c r="BD4" s="39">
        <v>0.38277499999999998</v>
      </c>
      <c r="BE4" s="39">
        <v>0.35517500000000002</v>
      </c>
      <c r="BF4" s="117"/>
      <c r="BG4" s="114"/>
      <c r="BH4" s="111"/>
      <c r="BI4" s="39">
        <v>4.4925E-2</v>
      </c>
      <c r="BJ4" s="39">
        <v>0.28652499999999997</v>
      </c>
      <c r="BK4" s="39">
        <v>0.456625</v>
      </c>
      <c r="BL4" s="39">
        <v>0.445525</v>
      </c>
      <c r="BM4" s="39">
        <v>0.42172500000000002</v>
      </c>
      <c r="BN4" s="117"/>
      <c r="BO4" s="114"/>
      <c r="BP4" s="111"/>
      <c r="BQ4" s="39">
        <v>3.4174999999999997E-2</v>
      </c>
      <c r="BR4" s="39">
        <v>0.42407499999999998</v>
      </c>
      <c r="BS4" s="39">
        <v>0.472775</v>
      </c>
      <c r="BT4" s="39">
        <v>0.46377499999999999</v>
      </c>
      <c r="BU4" s="39">
        <v>0.49097499999999999</v>
      </c>
      <c r="BV4" s="117"/>
      <c r="BW4" s="114"/>
      <c r="BX4" s="111"/>
      <c r="BY4" s="39">
        <v>2.5649999999999999E-2</v>
      </c>
      <c r="BZ4" s="39">
        <v>0.22234999999999999</v>
      </c>
      <c r="CA4" s="39">
        <v>0.19764999999999999</v>
      </c>
      <c r="CB4" s="39">
        <v>0.18445</v>
      </c>
      <c r="CC4" s="39">
        <v>0.21274999999999999</v>
      </c>
      <c r="CD4" s="117"/>
      <c r="CE4" s="114"/>
      <c r="CF4" s="111"/>
      <c r="CG4" s="39">
        <v>2.2275E-2</v>
      </c>
      <c r="CH4" s="39">
        <v>0.203875</v>
      </c>
      <c r="CI4" s="39">
        <v>0.24107500000000001</v>
      </c>
      <c r="CJ4" s="39">
        <v>0.24107500000000001</v>
      </c>
      <c r="CK4" s="39">
        <v>0.228875</v>
      </c>
      <c r="CL4" s="117"/>
      <c r="CM4" s="114"/>
      <c r="CN4" s="111"/>
      <c r="CO4" s="39">
        <v>2.6224999999999998E-2</v>
      </c>
      <c r="CP4" s="39">
        <v>0.230125</v>
      </c>
      <c r="CQ4" s="39">
        <v>0.23802499999999999</v>
      </c>
      <c r="CR4" s="39">
        <v>0.26072499999999998</v>
      </c>
      <c r="CS4" s="39">
        <v>0.30252499999999999</v>
      </c>
      <c r="CT4" s="150"/>
      <c r="CU4" s="114"/>
      <c r="CV4" s="111"/>
      <c r="CW4" s="39">
        <v>0</v>
      </c>
      <c r="CX4" s="39">
        <v>0</v>
      </c>
      <c r="CY4" s="39">
        <v>0</v>
      </c>
      <c r="CZ4" s="39">
        <v>0</v>
      </c>
      <c r="DA4" s="39">
        <v>0</v>
      </c>
    </row>
    <row r="5" spans="10:105" x14ac:dyDescent="0.2">
      <c r="J5" s="117"/>
      <c r="K5" s="114"/>
      <c r="L5" s="111"/>
      <c r="M5" s="39">
        <v>4.0399999999999998E-2</v>
      </c>
      <c r="N5" s="39">
        <v>0.34970000000000001</v>
      </c>
      <c r="O5" s="39">
        <v>0.42609999999999998</v>
      </c>
      <c r="P5" s="39">
        <v>0.45450000000000002</v>
      </c>
      <c r="Q5" s="39">
        <v>0.39090000000000003</v>
      </c>
      <c r="R5" s="117"/>
      <c r="S5" s="114"/>
      <c r="T5" s="111"/>
      <c r="U5" s="39">
        <v>3.8074999999999998E-2</v>
      </c>
      <c r="V5" s="39">
        <v>0.447075</v>
      </c>
      <c r="W5" s="39">
        <v>0.41967500000000002</v>
      </c>
      <c r="X5" s="39">
        <v>0.47247499999999998</v>
      </c>
      <c r="Y5" s="39">
        <v>0.46027499999999999</v>
      </c>
      <c r="Z5" s="117"/>
      <c r="AA5" s="114"/>
      <c r="AB5" s="111"/>
      <c r="AC5" s="39">
        <v>6.8775000000000003E-2</v>
      </c>
      <c r="AD5" s="39">
        <v>0.464175</v>
      </c>
      <c r="AE5" s="39">
        <v>0.59097500000000003</v>
      </c>
      <c r="AF5" s="39">
        <v>0.66487499999999999</v>
      </c>
      <c r="AG5" s="39">
        <v>0.680975</v>
      </c>
      <c r="AH5" s="117"/>
      <c r="AI5" s="114"/>
      <c r="AJ5" s="111"/>
      <c r="AK5" s="39">
        <v>2.6325000000000001E-2</v>
      </c>
      <c r="AL5" s="39">
        <v>0.203625</v>
      </c>
      <c r="AM5" s="39">
        <v>0.221025</v>
      </c>
      <c r="AN5" s="39">
        <v>0.46442499999999998</v>
      </c>
      <c r="AO5" s="39">
        <v>0.38072499999999998</v>
      </c>
      <c r="AP5" s="117"/>
      <c r="AQ5" s="114"/>
      <c r="AR5" s="111"/>
      <c r="AS5" s="39">
        <v>4.1274999999999999E-2</v>
      </c>
      <c r="AT5" s="39">
        <v>0.28717500000000001</v>
      </c>
      <c r="AU5" s="39">
        <v>0.40267500000000001</v>
      </c>
      <c r="AV5" s="39">
        <v>0.447575</v>
      </c>
      <c r="AW5" s="39">
        <v>0.41507500000000003</v>
      </c>
      <c r="AX5" s="117"/>
      <c r="AY5" s="114"/>
      <c r="AZ5" s="111"/>
      <c r="BA5" s="39">
        <v>3.2274999999999998E-2</v>
      </c>
      <c r="BB5" s="39">
        <v>0.41997499999999999</v>
      </c>
      <c r="BC5" s="78">
        <v>-6.2500000000000099E-4</v>
      </c>
      <c r="BD5" s="39">
        <v>0.40487499999999998</v>
      </c>
      <c r="BE5" s="39">
        <v>0.39057500000000001</v>
      </c>
      <c r="BF5" s="117"/>
      <c r="BG5" s="114"/>
      <c r="BH5" s="111"/>
      <c r="BI5" s="39">
        <v>5.0825000000000002E-2</v>
      </c>
      <c r="BJ5" s="39">
        <v>0.28182499999999999</v>
      </c>
      <c r="BK5" s="39">
        <v>0.47362500000000002</v>
      </c>
      <c r="BL5" s="39">
        <v>0.45972499999999999</v>
      </c>
      <c r="BM5" s="39">
        <v>0.47622500000000001</v>
      </c>
      <c r="BN5" s="117"/>
      <c r="BO5" s="114"/>
      <c r="BP5" s="111"/>
      <c r="BQ5" s="39">
        <v>3.8074999999999998E-2</v>
      </c>
      <c r="BR5" s="39">
        <v>0.447075</v>
      </c>
      <c r="BS5" s="39">
        <v>0.41967500000000002</v>
      </c>
      <c r="BT5" s="39">
        <v>0.47247499999999998</v>
      </c>
      <c r="BU5" s="39">
        <v>0.46027499999999999</v>
      </c>
      <c r="BV5" s="117"/>
      <c r="BW5" s="114"/>
      <c r="BX5" s="111"/>
      <c r="BY5" s="39">
        <v>1.6650000000000002E-2</v>
      </c>
      <c r="BZ5" s="39">
        <v>0.18704999999999999</v>
      </c>
      <c r="CA5" s="39">
        <v>0.24565000000000001</v>
      </c>
      <c r="CB5" s="39">
        <v>0.23185</v>
      </c>
      <c r="CC5" s="39">
        <v>0.22505</v>
      </c>
      <c r="CD5" s="117"/>
      <c r="CE5" s="114"/>
      <c r="CF5" s="111"/>
      <c r="CG5" s="39">
        <v>2.7775000000000001E-2</v>
      </c>
      <c r="CH5" s="39">
        <v>0.17807500000000001</v>
      </c>
      <c r="CI5" s="39">
        <v>0.24287500000000001</v>
      </c>
      <c r="CJ5" s="39">
        <v>0.27047500000000002</v>
      </c>
      <c r="CK5" s="39">
        <v>0.22747500000000001</v>
      </c>
      <c r="CL5" s="117"/>
      <c r="CM5" s="114"/>
      <c r="CN5" s="111"/>
      <c r="CO5" s="39">
        <v>2.8524999999999998E-2</v>
      </c>
      <c r="CP5" s="39">
        <v>0.22422500000000001</v>
      </c>
      <c r="CQ5" s="39">
        <v>0.261125</v>
      </c>
      <c r="CR5" s="39">
        <v>0.26592500000000002</v>
      </c>
      <c r="CS5" s="39">
        <v>0.29472500000000001</v>
      </c>
      <c r="CT5" s="150"/>
      <c r="CU5" s="114"/>
      <c r="CV5" s="111"/>
      <c r="CW5" s="39">
        <v>0</v>
      </c>
      <c r="CX5" s="39">
        <v>0</v>
      </c>
      <c r="CY5" s="39">
        <v>0</v>
      </c>
      <c r="CZ5" s="39">
        <v>0</v>
      </c>
      <c r="DA5" s="39">
        <v>0</v>
      </c>
    </row>
    <row r="6" spans="10:105" x14ac:dyDescent="0.2">
      <c r="J6" s="117"/>
      <c r="K6" s="114"/>
      <c r="L6" s="111"/>
      <c r="M6" s="55">
        <v>4.7399999999999998E-2</v>
      </c>
      <c r="N6" s="55">
        <v>4.2000000000000101E-3</v>
      </c>
      <c r="O6" s="55">
        <v>0.41120000000000001</v>
      </c>
      <c r="P6" s="55">
        <v>0.38400000000000001</v>
      </c>
      <c r="Q6" s="55">
        <v>0.3826</v>
      </c>
      <c r="R6" s="117"/>
      <c r="S6" s="114"/>
      <c r="T6" s="111"/>
      <c r="U6" s="55">
        <v>5.0275E-2</v>
      </c>
      <c r="V6" s="55">
        <v>0.436975</v>
      </c>
      <c r="W6" s="55">
        <v>0.48647499999999999</v>
      </c>
      <c r="X6" s="55">
        <v>-6.025E-3</v>
      </c>
      <c r="Y6" s="55">
        <v>0.52157500000000001</v>
      </c>
      <c r="Z6" s="117"/>
      <c r="AA6" s="114"/>
      <c r="AB6" s="111"/>
      <c r="AC6" s="55">
        <v>6.2975000000000003E-2</v>
      </c>
      <c r="AD6" s="55">
        <v>0.44467499999999999</v>
      </c>
      <c r="AE6" s="55">
        <v>0.59117500000000001</v>
      </c>
      <c r="AF6" s="55">
        <v>0.56787500000000002</v>
      </c>
      <c r="AG6" s="55">
        <v>0.68037499999999995</v>
      </c>
      <c r="AH6" s="117"/>
      <c r="AI6" s="114"/>
      <c r="AJ6" s="111"/>
      <c r="AK6" s="55">
        <v>2.5624999999999998E-2</v>
      </c>
      <c r="AL6" s="55">
        <v>0.238625</v>
      </c>
      <c r="AM6" s="55">
        <v>0.29922500000000002</v>
      </c>
      <c r="AN6" s="55">
        <v>0.463225</v>
      </c>
      <c r="AO6" s="55">
        <v>0.38722499999999999</v>
      </c>
      <c r="AP6" s="117"/>
      <c r="AQ6" s="114"/>
      <c r="AR6" s="111"/>
      <c r="AS6" s="55">
        <v>3.8275000000000003E-2</v>
      </c>
      <c r="AT6" s="55">
        <v>0.267175</v>
      </c>
      <c r="AU6" s="55">
        <v>0.36427500000000002</v>
      </c>
      <c r="AV6" s="55">
        <v>0.43307499999999999</v>
      </c>
      <c r="AW6" s="55">
        <v>0.36677500000000002</v>
      </c>
      <c r="AX6" s="117"/>
      <c r="AY6" s="114"/>
      <c r="AZ6" s="111"/>
      <c r="BA6" s="55">
        <v>3.2274999999999998E-2</v>
      </c>
      <c r="BB6" s="55">
        <v>0.129275</v>
      </c>
      <c r="BC6" s="79">
        <v>-4.22500000000001E-3</v>
      </c>
      <c r="BD6" s="55">
        <v>0.40387499999999998</v>
      </c>
      <c r="BE6" s="55">
        <v>0.36617499999999997</v>
      </c>
      <c r="BF6" s="117"/>
      <c r="BG6" s="114"/>
      <c r="BH6" s="111"/>
      <c r="BI6" s="55">
        <v>4.7524999999999998E-2</v>
      </c>
      <c r="BJ6" s="55">
        <v>-2.3749999999999999E-3</v>
      </c>
      <c r="BK6" s="55">
        <v>0.63452500000000001</v>
      </c>
      <c r="BL6" s="55">
        <v>0.481325</v>
      </c>
      <c r="BM6" s="55">
        <v>0.45672499999999999</v>
      </c>
      <c r="BN6" s="117"/>
      <c r="BO6" s="114"/>
      <c r="BP6" s="111"/>
      <c r="BQ6" s="55">
        <v>5.0275E-2</v>
      </c>
      <c r="BR6" s="55">
        <v>0.436975</v>
      </c>
      <c r="BS6" s="55">
        <v>0.48647499999999999</v>
      </c>
      <c r="BT6" s="55">
        <v>-6.025E-3</v>
      </c>
      <c r="BU6" s="55">
        <v>0.52157500000000001</v>
      </c>
      <c r="BV6" s="117"/>
      <c r="BW6" s="114"/>
      <c r="BX6" s="111"/>
      <c r="BY6" s="39">
        <v>2.0049999999999998E-2</v>
      </c>
      <c r="BZ6" s="39">
        <v>0.17265</v>
      </c>
      <c r="CA6" s="39">
        <v>0.22625000000000001</v>
      </c>
      <c r="CB6" s="39">
        <v>0.21634999999999999</v>
      </c>
      <c r="CC6" s="39">
        <v>0.21435000000000001</v>
      </c>
      <c r="CD6" s="117"/>
      <c r="CE6" s="114"/>
      <c r="CF6" s="111"/>
      <c r="CG6" s="39">
        <v>2.0074999999999999E-2</v>
      </c>
      <c r="CH6" s="39">
        <v>0.213675</v>
      </c>
      <c r="CI6" s="39">
        <v>0.246175</v>
      </c>
      <c r="CJ6" s="39">
        <v>0.25837500000000002</v>
      </c>
      <c r="CK6" s="39">
        <v>0.27957500000000002</v>
      </c>
      <c r="CL6" s="117"/>
      <c r="CM6" s="114"/>
      <c r="CN6" s="111"/>
      <c r="CO6" s="39">
        <v>2.4525000000000002E-2</v>
      </c>
      <c r="CP6" s="39">
        <v>0.22172500000000001</v>
      </c>
      <c r="CQ6" s="39">
        <v>0.25192500000000001</v>
      </c>
      <c r="CR6" s="39">
        <v>0.25162499999999999</v>
      </c>
      <c r="CS6" s="39">
        <v>0.32202500000000001</v>
      </c>
      <c r="CT6" s="150"/>
      <c r="CU6" s="114"/>
      <c r="CV6" s="111"/>
      <c r="CW6" s="39">
        <v>0</v>
      </c>
      <c r="CX6" s="39">
        <v>0</v>
      </c>
      <c r="CY6" s="39">
        <v>0</v>
      </c>
      <c r="CZ6" s="39">
        <v>0</v>
      </c>
      <c r="DA6" s="39">
        <v>0</v>
      </c>
    </row>
    <row r="7" spans="10:105" x14ac:dyDescent="0.2">
      <c r="J7" s="117"/>
      <c r="K7" s="114" t="s">
        <v>2</v>
      </c>
      <c r="L7" s="111"/>
      <c r="M7" s="66">
        <v>6.6199999999999995E-2</v>
      </c>
      <c r="N7" s="66">
        <v>8.9800000000000005E-2</v>
      </c>
      <c r="O7" s="66">
        <v>4.8599999999999997E-2</v>
      </c>
      <c r="P7" s="66">
        <v>6.0900000000000003E-2</v>
      </c>
      <c r="Q7" s="54">
        <v>6.6699999999999995E-2</v>
      </c>
      <c r="R7" s="117"/>
      <c r="S7" s="114" t="s">
        <v>2</v>
      </c>
      <c r="T7" s="111"/>
      <c r="U7" s="66">
        <v>0.09</v>
      </c>
      <c r="V7" s="66">
        <v>9.4100000000000003E-2</v>
      </c>
      <c r="W7" s="66">
        <v>6.7799999999999999E-2</v>
      </c>
      <c r="X7" s="66">
        <v>8.4599999999999995E-2</v>
      </c>
      <c r="Y7" s="54">
        <v>5.5199999999999999E-2</v>
      </c>
      <c r="Z7" s="117"/>
      <c r="AA7" s="114" t="s">
        <v>2</v>
      </c>
      <c r="AB7" s="111"/>
      <c r="AC7" s="66">
        <v>0.148975</v>
      </c>
      <c r="AD7" s="66">
        <v>0.12077499999999999</v>
      </c>
      <c r="AE7" s="66">
        <v>0.13677500000000001</v>
      </c>
      <c r="AF7" s="66">
        <v>0.120875</v>
      </c>
      <c r="AG7" s="54">
        <v>0.114775</v>
      </c>
      <c r="AH7" s="117"/>
      <c r="AI7" s="114" t="s">
        <v>2</v>
      </c>
      <c r="AJ7" s="111"/>
      <c r="AK7" s="66">
        <v>0.113375</v>
      </c>
      <c r="AL7" s="66">
        <v>0.12817500000000001</v>
      </c>
      <c r="AM7" s="66">
        <v>0.14057500000000001</v>
      </c>
      <c r="AN7" s="66">
        <v>0.110775</v>
      </c>
      <c r="AO7" s="54">
        <v>8.6675000000000002E-2</v>
      </c>
      <c r="AP7" s="117"/>
      <c r="AQ7" s="114" t="s">
        <v>2</v>
      </c>
      <c r="AR7" s="111"/>
      <c r="AS7" s="66">
        <v>6.8999999999999999E-3</v>
      </c>
      <c r="AT7" s="66">
        <v>7.9000000000000008E-3</v>
      </c>
      <c r="AU7" s="66">
        <v>8.0999999999999996E-3</v>
      </c>
      <c r="AV7" s="66">
        <v>1.26E-2</v>
      </c>
      <c r="AW7" s="54">
        <v>4.4000000000000003E-3</v>
      </c>
      <c r="AX7" s="117"/>
      <c r="AY7" s="114" t="s">
        <v>2</v>
      </c>
      <c r="AZ7" s="111"/>
      <c r="BA7" s="66">
        <v>0.09</v>
      </c>
      <c r="BB7" s="66">
        <v>9.4100000000000003E-2</v>
      </c>
      <c r="BC7" s="66">
        <v>6.7799999999999999E-2</v>
      </c>
      <c r="BD7" s="66">
        <v>8.4599999999999995E-2</v>
      </c>
      <c r="BE7" s="54">
        <v>5.5199999999999999E-2</v>
      </c>
      <c r="BF7" s="117"/>
      <c r="BG7" s="114" t="s">
        <v>2</v>
      </c>
      <c r="BH7" s="111"/>
      <c r="BI7" s="66">
        <v>1.3925000000000007E-2</v>
      </c>
      <c r="BJ7" s="66">
        <v>1.0624999999999996E-2</v>
      </c>
      <c r="BK7" s="66">
        <v>1.6625000000000001E-2</v>
      </c>
      <c r="BL7" s="66">
        <v>1.4524999999999996E-2</v>
      </c>
      <c r="BM7" s="54">
        <v>6.3125000000000001E-2</v>
      </c>
      <c r="BN7" s="117"/>
      <c r="BO7" s="114" t="s">
        <v>2</v>
      </c>
      <c r="BP7" s="111"/>
      <c r="BQ7" s="66">
        <v>0.09</v>
      </c>
      <c r="BR7" s="66">
        <v>9.4100000000000003E-2</v>
      </c>
      <c r="BS7" s="66">
        <v>6.7799999999999999E-2</v>
      </c>
      <c r="BT7" s="66">
        <v>8.4599999999999995E-2</v>
      </c>
      <c r="BU7" s="54">
        <v>5.5199999999999999E-2</v>
      </c>
      <c r="BV7" s="117"/>
      <c r="BW7" s="114" t="s">
        <v>2</v>
      </c>
      <c r="BX7" s="111"/>
      <c r="BY7" s="39">
        <v>1.1325E-2</v>
      </c>
      <c r="BZ7" s="39">
        <v>-7.1749999999999904E-3</v>
      </c>
      <c r="CA7" s="39">
        <v>-7.4749999999999999E-3</v>
      </c>
      <c r="CB7" s="39">
        <v>-2.1749999999999999E-3</v>
      </c>
      <c r="CC7" s="39">
        <v>-8.2749999999999907E-3</v>
      </c>
      <c r="CD7" s="117"/>
      <c r="CE7" s="114" t="s">
        <v>2</v>
      </c>
      <c r="CF7" s="111"/>
      <c r="CG7" s="39">
        <v>1.975E-2</v>
      </c>
      <c r="CH7" s="39">
        <v>4.5500000000000002E-3</v>
      </c>
      <c r="CI7" s="39">
        <v>-4.5500000000000002E-3</v>
      </c>
      <c r="CJ7" s="39">
        <v>-2.15E-3</v>
      </c>
      <c r="CK7" s="39">
        <v>2.15E-3</v>
      </c>
      <c r="CL7" s="117"/>
      <c r="CM7" s="114" t="s">
        <v>2</v>
      </c>
      <c r="CN7" s="111"/>
      <c r="CO7" s="39">
        <v>3.7999999999999978E-3</v>
      </c>
      <c r="CP7" s="39">
        <v>1.8999999999999989E-3</v>
      </c>
      <c r="CQ7" s="39">
        <v>1.4100000000000001E-2</v>
      </c>
      <c r="CR7" s="39">
        <v>6.1999999999999972E-3</v>
      </c>
      <c r="CS7" s="39">
        <v>3.2999999999999974E-3</v>
      </c>
      <c r="CT7" s="150"/>
      <c r="CU7" s="114" t="s">
        <v>2</v>
      </c>
      <c r="CV7" s="111"/>
      <c r="CW7" s="39">
        <v>0</v>
      </c>
      <c r="CX7" s="39">
        <v>0</v>
      </c>
      <c r="CY7" s="39">
        <v>0</v>
      </c>
      <c r="CZ7" s="39">
        <v>0</v>
      </c>
      <c r="DA7" s="39">
        <v>0</v>
      </c>
    </row>
    <row r="8" spans="10:105" x14ac:dyDescent="0.2">
      <c r="J8" s="117"/>
      <c r="K8" s="114"/>
      <c r="L8" s="111"/>
      <c r="M8" s="67">
        <v>8.5800000000000001E-2</v>
      </c>
      <c r="N8" s="67">
        <v>8.7099999999999997E-2</v>
      </c>
      <c r="O8" s="68">
        <v>8.0399999999999999E-2</v>
      </c>
      <c r="P8" s="67">
        <v>6.3500000000000001E-2</v>
      </c>
      <c r="Q8" s="39">
        <v>6.6799999999999998E-2</v>
      </c>
      <c r="R8" s="117"/>
      <c r="S8" s="114"/>
      <c r="T8" s="111"/>
      <c r="U8" s="67">
        <v>8.0500000000000002E-2</v>
      </c>
      <c r="V8" s="67">
        <v>9.4299999999999995E-2</v>
      </c>
      <c r="W8" s="68">
        <v>8.2199999999999995E-2</v>
      </c>
      <c r="X8" s="67">
        <v>9.3600000000000003E-2</v>
      </c>
      <c r="Y8" s="39">
        <v>6.2300000000000001E-2</v>
      </c>
      <c r="Z8" s="117"/>
      <c r="AA8" s="114"/>
      <c r="AB8" s="111"/>
      <c r="AC8" s="67">
        <v>0.15057499999999999</v>
      </c>
      <c r="AD8" s="67">
        <v>0.124975</v>
      </c>
      <c r="AE8" s="68">
        <v>0.13617499999999999</v>
      </c>
      <c r="AF8" s="67">
        <v>0.13767499999999999</v>
      </c>
      <c r="AG8" s="39">
        <v>0.10917499999999999</v>
      </c>
      <c r="AH8" s="117"/>
      <c r="AI8" s="114"/>
      <c r="AJ8" s="111"/>
      <c r="AK8" s="67">
        <v>0.100775</v>
      </c>
      <c r="AL8" s="67">
        <v>0.13037499999999999</v>
      </c>
      <c r="AM8" s="68">
        <v>0.13137499999999999</v>
      </c>
      <c r="AN8" s="67">
        <v>0.100775</v>
      </c>
      <c r="AO8" s="39">
        <v>8.0475000000000005E-2</v>
      </c>
      <c r="AP8" s="117"/>
      <c r="AQ8" s="114"/>
      <c r="AR8" s="111"/>
      <c r="AS8" s="67">
        <v>1.0200000000000001E-2</v>
      </c>
      <c r="AT8" s="67">
        <v>1.49E-2</v>
      </c>
      <c r="AU8" s="68">
        <v>8.9999999999999906E-3</v>
      </c>
      <c r="AV8" s="67">
        <v>1.3899999999999999E-2</v>
      </c>
      <c r="AW8" s="39">
        <v>5.5999999999999904E-3</v>
      </c>
      <c r="AX8" s="117"/>
      <c r="AY8" s="114"/>
      <c r="AZ8" s="111"/>
      <c r="BA8" s="67">
        <v>8.0500000000000002E-2</v>
      </c>
      <c r="BB8" s="67">
        <v>9.4299999999999995E-2</v>
      </c>
      <c r="BC8" s="68">
        <v>8.2199999999999995E-2</v>
      </c>
      <c r="BD8" s="67">
        <v>9.3600000000000003E-2</v>
      </c>
      <c r="BE8" s="39">
        <v>6.2300000000000001E-2</v>
      </c>
      <c r="BF8" s="117"/>
      <c r="BG8" s="114"/>
      <c r="BH8" s="111"/>
      <c r="BI8" s="67">
        <v>5.7425000000000004E-2</v>
      </c>
      <c r="BJ8" s="67">
        <v>3.9925000000000002E-2</v>
      </c>
      <c r="BK8" s="68">
        <v>3.5725000000000007E-2</v>
      </c>
      <c r="BL8" s="67">
        <v>1.2325000000000003E-2</v>
      </c>
      <c r="BM8" s="39">
        <v>5.1125000000000004E-2</v>
      </c>
      <c r="BN8" s="117"/>
      <c r="BO8" s="114"/>
      <c r="BP8" s="111"/>
      <c r="BQ8" s="67">
        <v>8.0500000000000002E-2</v>
      </c>
      <c r="BR8" s="67">
        <v>9.4299999999999995E-2</v>
      </c>
      <c r="BS8" s="68">
        <v>8.2199999999999995E-2</v>
      </c>
      <c r="BT8" s="67">
        <v>9.3600000000000003E-2</v>
      </c>
      <c r="BU8" s="39">
        <v>6.2300000000000001E-2</v>
      </c>
      <c r="BV8" s="117"/>
      <c r="BW8" s="114"/>
      <c r="BX8" s="111"/>
      <c r="BY8" s="39">
        <v>-6.67499999999999E-3</v>
      </c>
      <c r="BZ8" s="39">
        <v>-7.7749999999999903E-3</v>
      </c>
      <c r="CA8" s="39">
        <v>-1.7499999999999501E-4</v>
      </c>
      <c r="CB8" s="39">
        <v>-5.9749999999999899E-3</v>
      </c>
      <c r="CC8" s="39">
        <v>-9.2749999999999898E-3</v>
      </c>
      <c r="CD8" s="117"/>
      <c r="CE8" s="114"/>
      <c r="CF8" s="111"/>
      <c r="CG8" s="39">
        <v>-1.25E-3</v>
      </c>
      <c r="CH8" s="39">
        <v>-3.3500000000000101E-3</v>
      </c>
      <c r="CI8" s="39">
        <v>-1.5499999999999999E-3</v>
      </c>
      <c r="CJ8" s="39">
        <v>-3.8500000000000101E-3</v>
      </c>
      <c r="CK8" s="39">
        <v>-1.5499999999999999E-3</v>
      </c>
      <c r="CL8" s="117"/>
      <c r="CM8" s="114"/>
      <c r="CN8" s="111"/>
      <c r="CO8" s="39">
        <v>4.1999999999999954E-3</v>
      </c>
      <c r="CP8" s="39">
        <v>6.0000000000000331E-4</v>
      </c>
      <c r="CQ8" s="39">
        <v>6.999999999999923E-4</v>
      </c>
      <c r="CR8" s="39">
        <v>4.599999999999993E-3</v>
      </c>
      <c r="CS8" s="39">
        <v>8.9999999999999802E-4</v>
      </c>
      <c r="CT8" s="150"/>
      <c r="CU8" s="114"/>
      <c r="CV8" s="111"/>
      <c r="CW8" s="39">
        <v>0</v>
      </c>
      <c r="CX8" s="39">
        <v>0</v>
      </c>
      <c r="CY8" s="39">
        <v>0</v>
      </c>
      <c r="CZ8" s="39">
        <v>0</v>
      </c>
      <c r="DA8" s="39">
        <v>0</v>
      </c>
    </row>
    <row r="9" spans="10:105" x14ac:dyDescent="0.2">
      <c r="J9" s="117"/>
      <c r="K9" s="114"/>
      <c r="L9" s="111"/>
      <c r="M9" s="67">
        <v>7.1099999999999997E-2</v>
      </c>
      <c r="N9" s="67">
        <v>7.7399999999999997E-2</v>
      </c>
      <c r="O9" s="68">
        <v>6.0999999999999999E-2</v>
      </c>
      <c r="P9" s="67">
        <v>7.3499999999999996E-2</v>
      </c>
      <c r="Q9" s="39">
        <v>6.3399999999999998E-2</v>
      </c>
      <c r="R9" s="117"/>
      <c r="S9" s="114"/>
      <c r="T9" s="111"/>
      <c r="U9" s="67">
        <v>0.1037</v>
      </c>
      <c r="V9" s="67">
        <v>0.13239999999999999</v>
      </c>
      <c r="W9" s="68">
        <v>7.0300000000000001E-2</v>
      </c>
      <c r="X9" s="67">
        <v>8.5300000000000001E-2</v>
      </c>
      <c r="Y9" s="39">
        <v>6.1499999999999999E-2</v>
      </c>
      <c r="Z9" s="117"/>
      <c r="AA9" s="114"/>
      <c r="AB9" s="111"/>
      <c r="AC9" s="67">
        <v>0.173175</v>
      </c>
      <c r="AD9" s="67">
        <v>-7.0249999999999896E-3</v>
      </c>
      <c r="AE9" s="68">
        <v>0.120675</v>
      </c>
      <c r="AF9" s="67">
        <v>0.12077499999999999</v>
      </c>
      <c r="AG9" s="39">
        <v>0.120975</v>
      </c>
      <c r="AH9" s="117"/>
      <c r="AI9" s="114"/>
      <c r="AJ9" s="111"/>
      <c r="AK9" s="67">
        <v>0.13567499999999999</v>
      </c>
      <c r="AL9" s="67">
        <v>0.11537500000000001</v>
      </c>
      <c r="AM9" s="68">
        <v>0.14147499999999999</v>
      </c>
      <c r="AN9" s="67">
        <v>0.122475</v>
      </c>
      <c r="AO9" s="39">
        <v>8.5875000000000007E-2</v>
      </c>
      <c r="AP9" s="117"/>
      <c r="AQ9" s="114"/>
      <c r="AR9" s="111"/>
      <c r="AS9" s="67">
        <v>9.7999999999999997E-3</v>
      </c>
      <c r="AT9" s="67">
        <v>9.7000000000000003E-3</v>
      </c>
      <c r="AU9" s="68">
        <v>5.4000000000000003E-3</v>
      </c>
      <c r="AV9" s="67">
        <v>1.7100000000000001E-2</v>
      </c>
      <c r="AW9" s="39">
        <v>5.7000000000000002E-3</v>
      </c>
      <c r="AX9" s="117"/>
      <c r="AY9" s="114"/>
      <c r="AZ9" s="111"/>
      <c r="BA9" s="67">
        <v>0.1037</v>
      </c>
      <c r="BB9" s="67">
        <v>0.13239999999999999</v>
      </c>
      <c r="BC9" s="68">
        <v>7.0300000000000001E-2</v>
      </c>
      <c r="BD9" s="67">
        <v>8.5300000000000001E-2</v>
      </c>
      <c r="BE9" s="39">
        <v>6.1499999999999999E-2</v>
      </c>
      <c r="BF9" s="117"/>
      <c r="BG9" s="114"/>
      <c r="BH9" s="111"/>
      <c r="BI9" s="67">
        <v>3.8625000000000007E-2</v>
      </c>
      <c r="BJ9" s="67">
        <v>4.3725E-2</v>
      </c>
      <c r="BK9" s="68">
        <v>3.2725000000000004E-2</v>
      </c>
      <c r="BL9" s="67">
        <v>1.4725000000000002E-2</v>
      </c>
      <c r="BM9" s="39">
        <v>6.1725000000000016E-2</v>
      </c>
      <c r="BN9" s="117"/>
      <c r="BO9" s="114"/>
      <c r="BP9" s="111"/>
      <c r="BQ9" s="67">
        <v>0.1037</v>
      </c>
      <c r="BR9" s="67">
        <v>0.13239999999999999</v>
      </c>
      <c r="BS9" s="68">
        <v>7.0300000000000001E-2</v>
      </c>
      <c r="BT9" s="67">
        <v>8.5300000000000001E-2</v>
      </c>
      <c r="BU9" s="39">
        <v>6.1499999999999999E-2</v>
      </c>
      <c r="BV9" s="117"/>
      <c r="BW9" s="114"/>
      <c r="BX9" s="111"/>
      <c r="BY9" s="39">
        <v>5.1250000000000002E-3</v>
      </c>
      <c r="BZ9" s="39">
        <v>-6.1749999999999904E-3</v>
      </c>
      <c r="CA9" s="39">
        <v>-8.4749999999999999E-3</v>
      </c>
      <c r="CB9" s="39">
        <v>-6.37499999999999E-3</v>
      </c>
      <c r="CC9" s="39">
        <v>-2.07499999999999E-3</v>
      </c>
      <c r="CD9" s="117"/>
      <c r="CE9" s="114"/>
      <c r="CF9" s="111"/>
      <c r="CG9" s="39">
        <v>1.6549999999999999E-2</v>
      </c>
      <c r="CH9" s="39">
        <v>1.125E-2</v>
      </c>
      <c r="CI9" s="39">
        <v>1.5499999999999999E-3</v>
      </c>
      <c r="CJ9" s="39">
        <v>1.005E-2</v>
      </c>
      <c r="CK9" s="39">
        <v>2.7499999999999998E-3</v>
      </c>
      <c r="CL9" s="117"/>
      <c r="CM9" s="114"/>
      <c r="CN9" s="111"/>
      <c r="CO9" s="39">
        <v>7.3000000000000009E-3</v>
      </c>
      <c r="CP9" s="39">
        <v>2.3999999999999994E-3</v>
      </c>
      <c r="CQ9" s="39">
        <v>6.8000000000000005E-3</v>
      </c>
      <c r="CR9" s="39">
        <v>5.9999999999999915E-3</v>
      </c>
      <c r="CS9" s="39">
        <v>4.1999999999999954E-3</v>
      </c>
      <c r="CT9" s="150"/>
      <c r="CU9" s="114"/>
      <c r="CV9" s="111"/>
      <c r="CW9" s="39">
        <v>0</v>
      </c>
      <c r="CX9" s="39">
        <v>0</v>
      </c>
      <c r="CY9" s="39">
        <v>0</v>
      </c>
      <c r="CZ9" s="39">
        <v>0</v>
      </c>
      <c r="DA9" s="39">
        <v>0</v>
      </c>
    </row>
    <row r="10" spans="10:105" x14ac:dyDescent="0.2">
      <c r="J10" s="117"/>
      <c r="K10" s="114"/>
      <c r="L10" s="112"/>
      <c r="M10" s="67">
        <v>9.98E-2</v>
      </c>
      <c r="N10" s="67">
        <v>6.6699999999999995E-2</v>
      </c>
      <c r="O10" s="68">
        <v>8.1799999999999998E-2</v>
      </c>
      <c r="P10" s="67">
        <v>7.1800000000000003E-2</v>
      </c>
      <c r="Q10" s="39">
        <v>6.1800000000000001E-2</v>
      </c>
      <c r="R10" s="117"/>
      <c r="S10" s="114"/>
      <c r="T10" s="112"/>
      <c r="U10" s="67">
        <v>9.5399999999999999E-2</v>
      </c>
      <c r="V10" s="67">
        <v>0.12670000000000001</v>
      </c>
      <c r="W10" s="68">
        <v>6.0499999999999998E-2</v>
      </c>
      <c r="X10" s="67">
        <v>0.1009</v>
      </c>
      <c r="Y10" s="39">
        <v>7.2599999999999998E-2</v>
      </c>
      <c r="Z10" s="117"/>
      <c r="AA10" s="114"/>
      <c r="AB10" s="112"/>
      <c r="AC10" s="67">
        <v>0.16587499999999999</v>
      </c>
      <c r="AD10" s="67">
        <v>0.117675</v>
      </c>
      <c r="AE10" s="68">
        <v>0.13717499999999999</v>
      </c>
      <c r="AF10" s="67">
        <v>0.108975</v>
      </c>
      <c r="AG10" s="39">
        <v>0.11157499999999999</v>
      </c>
      <c r="AH10" s="117"/>
      <c r="AI10" s="114"/>
      <c r="AJ10" s="112"/>
      <c r="AK10" s="67">
        <v>0.15037500000000001</v>
      </c>
      <c r="AL10" s="67">
        <v>0.14377499999999999</v>
      </c>
      <c r="AM10" s="68">
        <v>0.140875</v>
      </c>
      <c r="AN10" s="67">
        <v>0.10337499999999999</v>
      </c>
      <c r="AO10" s="39">
        <v>0.165575</v>
      </c>
      <c r="AP10" s="117"/>
      <c r="AQ10" s="114"/>
      <c r="AR10" s="112"/>
      <c r="AS10" s="67">
        <v>1.72E-2</v>
      </c>
      <c r="AT10" s="67">
        <v>1.8100000000000002E-2</v>
      </c>
      <c r="AU10" s="68">
        <v>3.2399999999999998E-2</v>
      </c>
      <c r="AV10" s="67">
        <v>2.3599999999999999E-2</v>
      </c>
      <c r="AW10" s="39">
        <v>7.7000000000000002E-3</v>
      </c>
      <c r="AX10" s="117"/>
      <c r="AY10" s="114"/>
      <c r="AZ10" s="112"/>
      <c r="BA10" s="67">
        <v>9.5399999999999999E-2</v>
      </c>
      <c r="BB10" s="67">
        <v>0.12670000000000001</v>
      </c>
      <c r="BC10" s="68">
        <v>6.0499999999999998E-2</v>
      </c>
      <c r="BD10" s="67">
        <v>0.1009</v>
      </c>
      <c r="BE10" s="39">
        <v>7.2599999999999998E-2</v>
      </c>
      <c r="BF10" s="117"/>
      <c r="BG10" s="114"/>
      <c r="BH10" s="112"/>
      <c r="BI10" s="67">
        <v>5.8525000000000008E-2</v>
      </c>
      <c r="BJ10" s="67">
        <v>6.6025000000000014E-2</v>
      </c>
      <c r="BK10" s="68">
        <v>3.6625000000000005E-2</v>
      </c>
      <c r="BL10" s="67">
        <v>3.8425000000000001E-2</v>
      </c>
      <c r="BM10" s="39">
        <v>5.9624999999999997E-2</v>
      </c>
      <c r="BN10" s="117"/>
      <c r="BO10" s="114"/>
      <c r="BP10" s="112"/>
      <c r="BQ10" s="67">
        <v>9.5399999999999999E-2</v>
      </c>
      <c r="BR10" s="67">
        <v>0.12670000000000001</v>
      </c>
      <c r="BS10" s="68">
        <v>6.0499999999999998E-2</v>
      </c>
      <c r="BT10" s="67">
        <v>0.1009</v>
      </c>
      <c r="BU10" s="39">
        <v>7.2599999999999998E-2</v>
      </c>
      <c r="BV10" s="117"/>
      <c r="BW10" s="114"/>
      <c r="BX10" s="112"/>
      <c r="BY10" s="39">
        <v>-2.6749999999999999E-3</v>
      </c>
      <c r="BZ10" s="39">
        <v>5.25000000000012E-4</v>
      </c>
      <c r="CA10" s="39">
        <v>5.4250000000000097E-3</v>
      </c>
      <c r="CB10" s="39">
        <v>5.5125E-2</v>
      </c>
      <c r="CC10" s="39">
        <v>2.3250000000000098E-3</v>
      </c>
      <c r="CD10" s="117"/>
      <c r="CE10" s="114"/>
      <c r="CF10" s="112"/>
      <c r="CG10" s="39">
        <v>8.5500000000000003E-3</v>
      </c>
      <c r="CH10" s="39">
        <v>-3.7499999999999999E-3</v>
      </c>
      <c r="CI10" s="39">
        <v>2.94999999999999E-3</v>
      </c>
      <c r="CJ10" s="39">
        <v>3.9949999999999999E-2</v>
      </c>
      <c r="CK10" s="39">
        <v>7.2500000000000099E-3</v>
      </c>
      <c r="CL10" s="117"/>
      <c r="CM10" s="114"/>
      <c r="CN10" s="112"/>
      <c r="CO10" s="39">
        <v>9.5999999999999974E-3</v>
      </c>
      <c r="CP10" s="39">
        <v>1.1000000000000038E-3</v>
      </c>
      <c r="CQ10" s="39">
        <v>6.5999999999999948E-3</v>
      </c>
      <c r="CR10" s="39">
        <v>4.9399999999999999E-2</v>
      </c>
      <c r="CS10" s="39">
        <v>1.1099999999999999E-2</v>
      </c>
      <c r="CT10" s="150"/>
      <c r="CU10" s="114"/>
      <c r="CV10" s="112"/>
      <c r="CW10" s="39">
        <v>0</v>
      </c>
      <c r="CX10" s="39">
        <v>0</v>
      </c>
      <c r="CY10" s="39">
        <v>0</v>
      </c>
      <c r="CZ10" s="39">
        <v>0</v>
      </c>
      <c r="DA10" s="39">
        <v>0</v>
      </c>
    </row>
    <row r="11" spans="10:105" x14ac:dyDescent="0.2">
      <c r="J11" s="117"/>
      <c r="K11" s="106" t="s">
        <v>3</v>
      </c>
      <c r="L11" s="106"/>
      <c r="M11" s="16">
        <f>AVERAGE(M3:M6)</f>
        <v>4.1700000000000001E-2</v>
      </c>
      <c r="N11" s="16">
        <f t="shared" ref="N11:Q11" si="0">AVERAGE(N3:N6)</f>
        <v>0.25812500000000005</v>
      </c>
      <c r="O11" s="16">
        <f t="shared" si="0"/>
        <v>0.46267499999999995</v>
      </c>
      <c r="P11" s="16">
        <f t="shared" si="0"/>
        <v>0.429975</v>
      </c>
      <c r="Q11" s="16">
        <f t="shared" si="0"/>
        <v>0.39687500000000003</v>
      </c>
      <c r="R11" s="117"/>
      <c r="S11" s="106" t="s">
        <v>3</v>
      </c>
      <c r="T11" s="106"/>
      <c r="U11" s="16">
        <f>AVERAGE(U3:U6)</f>
        <v>3.6949999999999997E-2</v>
      </c>
      <c r="V11" s="16">
        <f t="shared" ref="V11:Y11" si="1">AVERAGE(V3:V6)</f>
        <v>0.43332499999999996</v>
      </c>
      <c r="W11" s="16">
        <f t="shared" si="1"/>
        <v>0.46265000000000001</v>
      </c>
      <c r="X11" s="16">
        <f t="shared" si="1"/>
        <v>0.345225</v>
      </c>
      <c r="Y11" s="16">
        <f t="shared" si="1"/>
        <v>0.49717500000000003</v>
      </c>
      <c r="Z11" s="117"/>
      <c r="AA11" s="106" t="s">
        <v>3</v>
      </c>
      <c r="AB11" s="106"/>
      <c r="AC11" s="16">
        <f>AVERAGE(AC3:AC6)</f>
        <v>6.5250000000000002E-2</v>
      </c>
      <c r="AD11" s="16">
        <f t="shared" ref="AD11:AG11" si="2">AVERAGE(AD3:AD6)</f>
        <v>0.41365000000000002</v>
      </c>
      <c r="AE11" s="16">
        <f t="shared" si="2"/>
        <v>0.58237499999999998</v>
      </c>
      <c r="AF11" s="16">
        <f t="shared" si="2"/>
        <v>0.61975000000000002</v>
      </c>
      <c r="AG11" s="16">
        <f t="shared" si="2"/>
        <v>0.67454999999999998</v>
      </c>
      <c r="AH11" s="117"/>
      <c r="AI11" s="106" t="s">
        <v>3</v>
      </c>
      <c r="AJ11" s="106"/>
      <c r="AK11" s="16">
        <f>AVERAGE(AK3:AK6)</f>
        <v>3.125E-2</v>
      </c>
      <c r="AL11" s="16">
        <f t="shared" ref="AL11:AO11" si="3">AVERAGE(AL3:AL6)</f>
        <v>0.23537499999999997</v>
      </c>
      <c r="AM11" s="16">
        <f t="shared" si="3"/>
        <v>0.29494999999999999</v>
      </c>
      <c r="AN11" s="16">
        <f t="shared" si="3"/>
        <v>0.46187500000000004</v>
      </c>
      <c r="AO11" s="16">
        <f t="shared" si="3"/>
        <v>0.38622499999999998</v>
      </c>
      <c r="AP11" s="117"/>
      <c r="AQ11" s="106" t="s">
        <v>3</v>
      </c>
      <c r="AR11" s="106"/>
      <c r="AS11" s="16">
        <f>AVERAGE(AS3:AS6)</f>
        <v>4.1149999999999999E-2</v>
      </c>
      <c r="AT11" s="16">
        <f t="shared" ref="AT11:AW11" si="4">AVERAGE(AT3:AT6)</f>
        <v>0.27394999999999997</v>
      </c>
      <c r="AU11" s="16">
        <f t="shared" si="4"/>
        <v>0.37450000000000006</v>
      </c>
      <c r="AV11" s="16">
        <f t="shared" si="4"/>
        <v>0.41820000000000002</v>
      </c>
      <c r="AW11" s="16">
        <f t="shared" si="4"/>
        <v>0.39800000000000002</v>
      </c>
      <c r="AX11" s="117"/>
      <c r="AY11" s="106" t="s">
        <v>3</v>
      </c>
      <c r="AZ11" s="106"/>
      <c r="BA11" s="16">
        <f>AVERAGE(BA3:BA6)</f>
        <v>3.4775E-2</v>
      </c>
      <c r="BB11" s="16">
        <f t="shared" ref="BB11:BE11" si="5">AVERAGE(BB3:BB6)</f>
        <v>0.34937499999999999</v>
      </c>
      <c r="BC11" s="16">
        <f t="shared" si="5"/>
        <v>-9.5000000000000141E-4</v>
      </c>
      <c r="BD11" s="16">
        <f t="shared" si="5"/>
        <v>0.40289999999999998</v>
      </c>
      <c r="BE11" s="16">
        <f t="shared" si="5"/>
        <v>0.36869999999999997</v>
      </c>
      <c r="BF11" s="117"/>
      <c r="BG11" s="106" t="s">
        <v>3</v>
      </c>
      <c r="BH11" s="106"/>
      <c r="BI11" s="16">
        <f>AVERAGE(BI3:BI6)</f>
        <v>4.8174999999999996E-2</v>
      </c>
      <c r="BJ11" s="16">
        <f t="shared" ref="BJ11:BM11" si="6">AVERAGE(BJ3:BJ6)</f>
        <v>0.21612499999999998</v>
      </c>
      <c r="BK11" s="16">
        <f t="shared" si="6"/>
        <v>0.50332500000000002</v>
      </c>
      <c r="BL11" s="16">
        <f t="shared" si="6"/>
        <v>0.45269999999999999</v>
      </c>
      <c r="BM11" s="16">
        <f t="shared" si="6"/>
        <v>0.45635000000000003</v>
      </c>
      <c r="BN11" s="117"/>
      <c r="BO11" s="106" t="s">
        <v>3</v>
      </c>
      <c r="BP11" s="106"/>
      <c r="BQ11" s="16">
        <f>AVERAGE(BQ3:BQ6)</f>
        <v>3.6949999999999997E-2</v>
      </c>
      <c r="BR11" s="16">
        <f t="shared" ref="BR11:BU11" si="7">AVERAGE(BR3:BR6)</f>
        <v>0.43332499999999996</v>
      </c>
      <c r="BS11" s="16">
        <f t="shared" si="7"/>
        <v>0.46265000000000001</v>
      </c>
      <c r="BT11" s="16">
        <f t="shared" si="7"/>
        <v>0.345225</v>
      </c>
      <c r="BU11" s="16">
        <f t="shared" si="7"/>
        <v>0.49717500000000003</v>
      </c>
      <c r="BV11" s="117"/>
      <c r="BW11" s="106" t="s">
        <v>3</v>
      </c>
      <c r="BX11" s="106"/>
      <c r="BY11" s="16">
        <f>AVERAGE(BY3:BY6)</f>
        <v>1.9775000000000001E-2</v>
      </c>
      <c r="BZ11" s="16">
        <f t="shared" ref="BZ11:CC11" si="8">AVERAGE(BZ3:BZ6)</f>
        <v>0.18690000000000001</v>
      </c>
      <c r="CA11" s="16">
        <f t="shared" si="8"/>
        <v>0.23235</v>
      </c>
      <c r="CB11" s="16">
        <f t="shared" si="8"/>
        <v>0.21544999999999997</v>
      </c>
      <c r="CC11" s="16">
        <f t="shared" si="8"/>
        <v>0.209425</v>
      </c>
      <c r="CD11" s="117"/>
      <c r="CE11" s="106" t="s">
        <v>3</v>
      </c>
      <c r="CF11" s="106"/>
      <c r="CG11" s="16">
        <f>AVERAGE(CG3:CG6)</f>
        <v>2.3900000000000001E-2</v>
      </c>
      <c r="CH11" s="16">
        <f t="shared" ref="CH11:CK11" si="9">AVERAGE(CH3:CH6)</f>
        <v>0.19767499999999999</v>
      </c>
      <c r="CI11" s="16">
        <f t="shared" si="9"/>
        <v>0.24557499999999999</v>
      </c>
      <c r="CJ11" s="16">
        <f t="shared" si="9"/>
        <v>0.25180000000000002</v>
      </c>
      <c r="CK11" s="16">
        <f t="shared" si="9"/>
        <v>0.24</v>
      </c>
      <c r="CL11" s="117"/>
      <c r="CM11" s="106" t="s">
        <v>3</v>
      </c>
      <c r="CN11" s="106"/>
      <c r="CO11" s="16">
        <f>AVERAGE(CO3:CO6)</f>
        <v>2.6275E-2</v>
      </c>
      <c r="CP11" s="16">
        <f t="shared" ref="CP11:CS11" si="10">AVERAGE(CP3:CP6)</f>
        <v>0.224325</v>
      </c>
      <c r="CQ11" s="16">
        <f t="shared" si="10"/>
        <v>0.25932499999999997</v>
      </c>
      <c r="CR11" s="16">
        <f t="shared" si="10"/>
        <v>0.26005</v>
      </c>
      <c r="CS11" s="16">
        <f t="shared" si="10"/>
        <v>0.305975</v>
      </c>
      <c r="CT11" s="150"/>
      <c r="CU11" s="106" t="s">
        <v>3</v>
      </c>
      <c r="CV11" s="106"/>
      <c r="CW11" s="16">
        <f>AVERAGE(CW3:CW6)</f>
        <v>0</v>
      </c>
      <c r="CX11" s="16">
        <f t="shared" ref="CX11:DA11" si="11">AVERAGE(CX3:CX6)</f>
        <v>0</v>
      </c>
      <c r="CY11" s="16">
        <f t="shared" si="11"/>
        <v>0</v>
      </c>
      <c r="CZ11" s="16">
        <f t="shared" si="11"/>
        <v>0</v>
      </c>
      <c r="DA11" s="16">
        <f t="shared" si="11"/>
        <v>0</v>
      </c>
    </row>
    <row r="12" spans="10:105" x14ac:dyDescent="0.2">
      <c r="K12" s="113" t="s">
        <v>27</v>
      </c>
      <c r="L12" s="113"/>
      <c r="M12" s="89">
        <f t="shared" ref="M12:Q12" si="12">STDEV(M3:M6)</f>
        <v>5.302829433425138E-3</v>
      </c>
      <c r="N12" s="89">
        <f t="shared" si="12"/>
        <v>0.17280766524279711</v>
      </c>
      <c r="O12" s="89">
        <f t="shared" si="12"/>
        <v>5.1409426826863822E-2</v>
      </c>
      <c r="P12" s="89">
        <f t="shared" si="12"/>
        <v>7.5924101355673984E-2</v>
      </c>
      <c r="Q12" s="89">
        <f t="shared" si="12"/>
        <v>1.4611952869711377E-2</v>
      </c>
      <c r="S12" s="113" t="s">
        <v>27</v>
      </c>
      <c r="T12" s="113"/>
      <c r="U12" s="89">
        <f t="shared" ref="U12:Y12" si="13">STDEV(U3:U6)</f>
        <v>1.0373483824958084E-2</v>
      </c>
      <c r="V12" s="89">
        <f t="shared" si="13"/>
        <v>1.0868455885420583E-2</v>
      </c>
      <c r="W12" s="89">
        <f t="shared" si="13"/>
        <v>2.9430412274833423E-2</v>
      </c>
      <c r="X12" s="89">
        <f t="shared" si="13"/>
        <v>0.23433802508342516</v>
      </c>
      <c r="Y12" s="89">
        <f t="shared" si="13"/>
        <v>2.7958898404622456E-2</v>
      </c>
      <c r="AA12" s="113" t="s">
        <v>27</v>
      </c>
      <c r="AB12" s="113"/>
      <c r="AC12" s="89">
        <f t="shared" ref="AC12:AG12" si="14">STDEV(AC3:AC6)</f>
        <v>3.2345787979271741E-3</v>
      </c>
      <c r="AD12" s="89">
        <f t="shared" si="14"/>
        <v>5.1371222488860127E-2</v>
      </c>
      <c r="AE12" s="89">
        <f t="shared" si="14"/>
        <v>3.1836980593852371E-2</v>
      </c>
      <c r="AF12" s="89">
        <f t="shared" si="14"/>
        <v>4.1434717729620561E-2</v>
      </c>
      <c r="AG12" s="89">
        <f t="shared" si="14"/>
        <v>8.2317981024804168E-3</v>
      </c>
      <c r="AI12" s="113" t="s">
        <v>27</v>
      </c>
      <c r="AJ12" s="113"/>
      <c r="AK12" s="89">
        <f t="shared" ref="AK12:AO12" si="15">STDEV(AK3:AK6)</f>
        <v>6.6339405082248672E-3</v>
      </c>
      <c r="AL12" s="89">
        <f t="shared" si="15"/>
        <v>2.7281067916536304E-2</v>
      </c>
      <c r="AM12" s="89">
        <f t="shared" si="15"/>
        <v>5.1351557912102296E-2</v>
      </c>
      <c r="AN12" s="89">
        <f t="shared" si="15"/>
        <v>9.1142745185779882E-3</v>
      </c>
      <c r="AO12" s="89">
        <f t="shared" si="15"/>
        <v>1.2680956851384156E-2</v>
      </c>
      <c r="AQ12" s="113" t="s">
        <v>27</v>
      </c>
      <c r="AR12" s="113"/>
      <c r="AS12" s="89">
        <f t="shared" ref="AS12:AW12" si="16">STDEV(AS3:AS6)</f>
        <v>2.7753378172755811E-3</v>
      </c>
      <c r="AT12" s="89">
        <f t="shared" si="16"/>
        <v>1.0243819274730177E-2</v>
      </c>
      <c r="AU12" s="89">
        <f t="shared" si="16"/>
        <v>3.2549897593284881E-2</v>
      </c>
      <c r="AV12" s="89">
        <f t="shared" si="16"/>
        <v>6.4968883577704334E-2</v>
      </c>
      <c r="AW12" s="89">
        <f t="shared" si="16"/>
        <v>2.5371555595456369E-2</v>
      </c>
      <c r="AY12" s="113" t="s">
        <v>27</v>
      </c>
      <c r="AZ12" s="113"/>
      <c r="BA12" s="89">
        <f t="shared" ref="BA12:BE12" si="17">STDEV(BA3:BA6)</f>
        <v>3.0000000000000027E-3</v>
      </c>
      <c r="BB12" s="89">
        <f t="shared" si="17"/>
        <v>0.14676232486575022</v>
      </c>
      <c r="BC12" s="89">
        <f t="shared" si="17"/>
        <v>2.5421447637772364E-3</v>
      </c>
      <c r="BD12" s="89">
        <f t="shared" si="17"/>
        <v>1.5328051626565807E-2</v>
      </c>
      <c r="BE12" s="89">
        <f t="shared" si="17"/>
        <v>1.5294307219790417E-2</v>
      </c>
      <c r="BG12" s="113" t="s">
        <v>27</v>
      </c>
      <c r="BH12" s="113"/>
      <c r="BI12" s="89">
        <f t="shared" ref="BI12:BM12" si="18">STDEV(BI3:BI6)</f>
        <v>2.5540817005987372E-3</v>
      </c>
      <c r="BJ12" s="89">
        <f t="shared" si="18"/>
        <v>0.1458362780655075</v>
      </c>
      <c r="BK12" s="89">
        <f t="shared" si="18"/>
        <v>8.8089840503885838E-2</v>
      </c>
      <c r="BL12" s="89">
        <f t="shared" si="18"/>
        <v>2.402115387181334E-2</v>
      </c>
      <c r="BM12" s="89">
        <f t="shared" si="18"/>
        <v>2.449957482624273E-2</v>
      </c>
      <c r="BO12" s="113" t="s">
        <v>27</v>
      </c>
      <c r="BP12" s="113"/>
      <c r="BQ12" s="89">
        <f t="shared" ref="BQ12:BU12" si="19">STDEV(BQ3:BQ6)</f>
        <v>1.0373483824958084E-2</v>
      </c>
      <c r="BR12" s="89">
        <f t="shared" si="19"/>
        <v>1.0868455885420583E-2</v>
      </c>
      <c r="BS12" s="89">
        <f t="shared" si="19"/>
        <v>2.9430412274833423E-2</v>
      </c>
      <c r="BT12" s="89">
        <f t="shared" si="19"/>
        <v>0.23433802508342516</v>
      </c>
      <c r="BU12" s="89">
        <f t="shared" si="19"/>
        <v>2.7958898404622456E-2</v>
      </c>
      <c r="BW12" s="113" t="s">
        <v>27</v>
      </c>
      <c r="BX12" s="113"/>
      <c r="BY12" s="89">
        <f t="shared" ref="BY12:CC12" si="20">STDEV(BY3:BY6)</f>
        <v>4.2232491441227243E-3</v>
      </c>
      <c r="BZ12" s="89">
        <f t="shared" si="20"/>
        <v>2.5269283065941176E-2</v>
      </c>
      <c r="CA12" s="89">
        <f t="shared" si="20"/>
        <v>2.6922357499545503E-2</v>
      </c>
      <c r="CB12" s="89">
        <f t="shared" si="20"/>
        <v>2.1744424572749676E-2</v>
      </c>
      <c r="CC12" s="89">
        <f t="shared" si="20"/>
        <v>1.6827234868906225E-2</v>
      </c>
      <c r="CE12" s="113" t="s">
        <v>27</v>
      </c>
      <c r="CF12" s="113"/>
      <c r="CG12" s="89">
        <f t="shared" ref="CG12:CK12" si="21">STDEV(CG3:CG6)</f>
        <v>3.4042865135982129E-3</v>
      </c>
      <c r="CH12" s="89">
        <f t="shared" si="21"/>
        <v>1.5114672782873378E-2</v>
      </c>
      <c r="CI12" s="89">
        <f t="shared" si="21"/>
        <v>4.880573736764959E-3</v>
      </c>
      <c r="CJ12" s="89">
        <f t="shared" si="21"/>
        <v>1.5470267181489363E-2</v>
      </c>
      <c r="CK12" s="89">
        <f t="shared" si="21"/>
        <v>2.6460205970475749E-2</v>
      </c>
      <c r="CM12" s="113" t="s">
        <v>27</v>
      </c>
      <c r="CN12" s="113"/>
      <c r="CO12" s="89">
        <f t="shared" ref="CO12:CS12" si="22">STDEV(CO3:CO6)</f>
        <v>1.6663332999933302E-3</v>
      </c>
      <c r="CP12" s="89">
        <f t="shared" si="22"/>
        <v>4.0832993195862215E-3</v>
      </c>
      <c r="CQ12" s="89">
        <f t="shared" si="22"/>
        <v>2.0292034562031155E-2</v>
      </c>
      <c r="CR12" s="89">
        <f t="shared" si="22"/>
        <v>6.0406263472149013E-3</v>
      </c>
      <c r="CS12" s="89">
        <f t="shared" si="22"/>
        <v>1.1516509887982557E-2</v>
      </c>
      <c r="CU12" s="113" t="s">
        <v>27</v>
      </c>
      <c r="CV12" s="113"/>
      <c r="CW12" s="89">
        <f t="shared" ref="CW12:DA12" si="23">STDEV(CW3:CW6)</f>
        <v>0</v>
      </c>
      <c r="CX12" s="89">
        <f t="shared" si="23"/>
        <v>0</v>
      </c>
      <c r="CY12" s="89">
        <f t="shared" si="23"/>
        <v>0</v>
      </c>
      <c r="CZ12" s="89">
        <f t="shared" si="23"/>
        <v>0</v>
      </c>
      <c r="DA12" s="89">
        <f t="shared" si="23"/>
        <v>0</v>
      </c>
    </row>
    <row r="13" spans="10:105" x14ac:dyDescent="0.2">
      <c r="K13" s="104" t="s">
        <v>28</v>
      </c>
      <c r="L13" s="105"/>
      <c r="M13" s="89">
        <f t="shared" ref="M13:Q13" si="24">1.96*(M12)/SQRT(4)</f>
        <v>5.196772844756635E-3</v>
      </c>
      <c r="N13" s="89">
        <f t="shared" si="24"/>
        <v>0.16935151193794118</v>
      </c>
      <c r="O13" s="89">
        <f t="shared" si="24"/>
        <v>5.0381238290326542E-2</v>
      </c>
      <c r="P13" s="89">
        <f t="shared" si="24"/>
        <v>7.4405619328560504E-2</v>
      </c>
      <c r="Q13" s="89">
        <f t="shared" si="24"/>
        <v>1.4319713812317149E-2</v>
      </c>
      <c r="S13" s="104" t="s">
        <v>28</v>
      </c>
      <c r="T13" s="105"/>
      <c r="U13" s="89">
        <f t="shared" ref="U13:Y13" si="25">1.96*(U12)/SQRT(4)</f>
        <v>1.0166014148458921E-2</v>
      </c>
      <c r="V13" s="89">
        <f t="shared" si="25"/>
        <v>1.065108676771217E-2</v>
      </c>
      <c r="W13" s="89">
        <f t="shared" si="25"/>
        <v>2.8841804029336754E-2</v>
      </c>
      <c r="X13" s="89">
        <f t="shared" si="25"/>
        <v>0.22965126458175666</v>
      </c>
      <c r="Y13" s="89">
        <f t="shared" si="25"/>
        <v>2.7399720436530006E-2</v>
      </c>
      <c r="AA13" s="104" t="s">
        <v>28</v>
      </c>
      <c r="AB13" s="105"/>
      <c r="AC13" s="89">
        <f t="shared" ref="AC13:AG13" si="26">1.96*(AC12)/SQRT(4)</f>
        <v>3.1698872219686307E-3</v>
      </c>
      <c r="AD13" s="89">
        <f t="shared" si="26"/>
        <v>5.0343798039082926E-2</v>
      </c>
      <c r="AE13" s="89">
        <f t="shared" si="26"/>
        <v>3.1200240981975325E-2</v>
      </c>
      <c r="AF13" s="89">
        <f t="shared" si="26"/>
        <v>4.0606023375028152E-2</v>
      </c>
      <c r="AG13" s="89">
        <f t="shared" si="26"/>
        <v>8.0671621404308086E-3</v>
      </c>
      <c r="AI13" s="104" t="s">
        <v>28</v>
      </c>
      <c r="AJ13" s="105"/>
      <c r="AK13" s="89">
        <f t="shared" ref="AK13:AO13" si="27">1.96*(AK12)/SQRT(4)</f>
        <v>6.5012616980603694E-3</v>
      </c>
      <c r="AL13" s="89">
        <f t="shared" si="27"/>
        <v>2.6735446558205578E-2</v>
      </c>
      <c r="AM13" s="89">
        <f t="shared" si="27"/>
        <v>5.0324526753860246E-2</v>
      </c>
      <c r="AN13" s="89">
        <f t="shared" si="27"/>
        <v>8.9319890282064281E-3</v>
      </c>
      <c r="AO13" s="89">
        <f t="shared" si="27"/>
        <v>1.2427337714356473E-2</v>
      </c>
      <c r="AQ13" s="104" t="s">
        <v>28</v>
      </c>
      <c r="AR13" s="105"/>
      <c r="AS13" s="89">
        <f t="shared" ref="AS13:AW13" si="28">1.96*(AS12)/SQRT(4)</f>
        <v>2.7198310609300694E-3</v>
      </c>
      <c r="AT13" s="89">
        <f t="shared" si="28"/>
        <v>1.0038942889235574E-2</v>
      </c>
      <c r="AU13" s="89">
        <f t="shared" si="28"/>
        <v>3.1898899641419183E-2</v>
      </c>
      <c r="AV13" s="89">
        <f t="shared" si="28"/>
        <v>6.3669505906150239E-2</v>
      </c>
      <c r="AW13" s="89">
        <f t="shared" si="28"/>
        <v>2.4864124483547242E-2</v>
      </c>
      <c r="AY13" s="104" t="s">
        <v>28</v>
      </c>
      <c r="AZ13" s="105"/>
      <c r="BA13" s="89">
        <f t="shared" ref="BA13:BE13" si="29">1.96*(BA12)/SQRT(4)</f>
        <v>2.9400000000000025E-3</v>
      </c>
      <c r="BB13" s="89">
        <f t="shared" si="29"/>
        <v>0.14382707836843522</v>
      </c>
      <c r="BC13" s="89">
        <f t="shared" si="29"/>
        <v>2.4913018685016916E-3</v>
      </c>
      <c r="BD13" s="89">
        <f t="shared" si="29"/>
        <v>1.502149059403449E-2</v>
      </c>
      <c r="BE13" s="89">
        <f t="shared" si="29"/>
        <v>1.4988421075394609E-2</v>
      </c>
      <c r="BG13" s="104" t="s">
        <v>28</v>
      </c>
      <c r="BH13" s="105"/>
      <c r="BI13" s="89">
        <f t="shared" ref="BI13:BM13" si="30">1.96*(BI12)/SQRT(4)</f>
        <v>2.5030000665867622E-3</v>
      </c>
      <c r="BJ13" s="89">
        <f t="shared" si="30"/>
        <v>0.14291955250419736</v>
      </c>
      <c r="BK13" s="89">
        <f t="shared" si="30"/>
        <v>8.6328043693808115E-2</v>
      </c>
      <c r="BL13" s="89">
        <f t="shared" si="30"/>
        <v>2.3540730794377074E-2</v>
      </c>
      <c r="BM13" s="89">
        <f t="shared" si="30"/>
        <v>2.4009583329717876E-2</v>
      </c>
      <c r="BO13" s="104" t="s">
        <v>28</v>
      </c>
      <c r="BP13" s="105"/>
      <c r="BQ13" s="89">
        <f t="shared" ref="BQ13:BU13" si="31">1.96*(BQ12)/SQRT(4)</f>
        <v>1.0166014148458921E-2</v>
      </c>
      <c r="BR13" s="89">
        <f t="shared" si="31"/>
        <v>1.065108676771217E-2</v>
      </c>
      <c r="BS13" s="89">
        <f t="shared" si="31"/>
        <v>2.8841804029336754E-2</v>
      </c>
      <c r="BT13" s="89">
        <f t="shared" si="31"/>
        <v>0.22965126458175666</v>
      </c>
      <c r="BU13" s="89">
        <f t="shared" si="31"/>
        <v>2.7399720436530006E-2</v>
      </c>
      <c r="BW13" s="104" t="s">
        <v>28</v>
      </c>
      <c r="BX13" s="105"/>
      <c r="BY13" s="89">
        <f t="shared" ref="BY13:CC13" si="32">1.96*(BY12)/SQRT(4)</f>
        <v>4.1387841612402698E-3</v>
      </c>
      <c r="BZ13" s="89">
        <f t="shared" si="32"/>
        <v>2.4763897404622353E-2</v>
      </c>
      <c r="CA13" s="89">
        <f t="shared" si="32"/>
        <v>2.6383910349554594E-2</v>
      </c>
      <c r="CB13" s="89">
        <f t="shared" si="32"/>
        <v>2.1309536081294683E-2</v>
      </c>
      <c r="CC13" s="89">
        <f t="shared" si="32"/>
        <v>1.64906901715281E-2</v>
      </c>
      <c r="CE13" s="104" t="s">
        <v>28</v>
      </c>
      <c r="CF13" s="105"/>
      <c r="CG13" s="89">
        <f t="shared" ref="CG13:CK13" si="33">1.96*(CG12)/SQRT(4)</f>
        <v>3.3362007833262486E-3</v>
      </c>
      <c r="CH13" s="89">
        <f t="shared" si="33"/>
        <v>1.4812379327215911E-2</v>
      </c>
      <c r="CI13" s="89">
        <f t="shared" si="33"/>
        <v>4.7829622620296601E-3</v>
      </c>
      <c r="CJ13" s="89">
        <f t="shared" si="33"/>
        <v>1.5160861837859575E-2</v>
      </c>
      <c r="CK13" s="89">
        <f t="shared" si="33"/>
        <v>2.5931001851066234E-2</v>
      </c>
      <c r="CM13" s="104" t="s">
        <v>28</v>
      </c>
      <c r="CN13" s="105"/>
      <c r="CO13" s="89">
        <f t="shared" ref="CO13:CS13" si="34">1.96*(CO12)/SQRT(4)</f>
        <v>1.6330066339934636E-3</v>
      </c>
      <c r="CP13" s="89">
        <f t="shared" si="34"/>
        <v>4.0016333331944973E-3</v>
      </c>
      <c r="CQ13" s="89">
        <f t="shared" si="34"/>
        <v>1.988619387079053E-2</v>
      </c>
      <c r="CR13" s="89">
        <f t="shared" si="34"/>
        <v>5.9198138202706035E-3</v>
      </c>
      <c r="CS13" s="89">
        <f t="shared" si="34"/>
        <v>1.1286179690222905E-2</v>
      </c>
      <c r="CU13" s="104" t="s">
        <v>28</v>
      </c>
      <c r="CV13" s="105"/>
      <c r="CW13" s="89">
        <f t="shared" ref="CW13:DA13" si="35">1.96*(CW12)/SQRT(4)</f>
        <v>0</v>
      </c>
      <c r="CX13" s="89">
        <f t="shared" si="35"/>
        <v>0</v>
      </c>
      <c r="CY13" s="89">
        <f t="shared" si="35"/>
        <v>0</v>
      </c>
      <c r="CZ13" s="89">
        <f t="shared" si="35"/>
        <v>0</v>
      </c>
      <c r="DA13" s="89">
        <f t="shared" si="35"/>
        <v>0</v>
      </c>
    </row>
    <row r="14" spans="10:105" x14ac:dyDescent="0.2">
      <c r="K14" s="104" t="s">
        <v>29</v>
      </c>
      <c r="L14" s="105"/>
      <c r="M14" s="89">
        <f>((M12/M11)*100)</f>
        <v>12.716617346343256</v>
      </c>
      <c r="N14" s="89">
        <f t="shared" ref="N14:Q14" si="36">((N12/N11)*100)</f>
        <v>66.947279512948015</v>
      </c>
      <c r="O14" s="89">
        <f t="shared" si="36"/>
        <v>11.111347452718178</v>
      </c>
      <c r="P14" s="89">
        <f t="shared" si="36"/>
        <v>17.657794373085409</v>
      </c>
      <c r="Q14" s="89">
        <f t="shared" si="36"/>
        <v>3.6817519041792446</v>
      </c>
      <c r="S14" s="104" t="s">
        <v>29</v>
      </c>
      <c r="T14" s="105"/>
      <c r="U14" s="89">
        <f>((U12/U11)*100)</f>
        <v>28.074381123025937</v>
      </c>
      <c r="V14" s="89">
        <f t="shared" ref="V14:Y14" si="37">((V12/V11)*100)</f>
        <v>2.5081534380477897</v>
      </c>
      <c r="W14" s="89">
        <f t="shared" si="37"/>
        <v>6.3612692693901272</v>
      </c>
      <c r="X14" s="89">
        <f t="shared" si="37"/>
        <v>67.879795809522818</v>
      </c>
      <c r="Y14" s="89">
        <f t="shared" si="37"/>
        <v>5.6235527539845034</v>
      </c>
      <c r="AA14" s="104" t="s">
        <v>29</v>
      </c>
      <c r="AB14" s="105"/>
      <c r="AC14" s="89">
        <f>((AC12/AC11)*100)</f>
        <v>4.9572088857121441</v>
      </c>
      <c r="AD14" s="89">
        <f t="shared" ref="AD14:AG14" si="38">((AD12/AD11)*100)</f>
        <v>12.41900700806482</v>
      </c>
      <c r="AE14" s="89">
        <f t="shared" si="38"/>
        <v>5.4667491897578664</v>
      </c>
      <c r="AF14" s="89">
        <f t="shared" si="38"/>
        <v>6.6857148414071084</v>
      </c>
      <c r="AG14" s="89">
        <f t="shared" si="38"/>
        <v>1.2203392042814347</v>
      </c>
      <c r="AI14" s="104" t="s">
        <v>29</v>
      </c>
      <c r="AJ14" s="105"/>
      <c r="AK14" s="89">
        <f>((AK12/AK11)*100)</f>
        <v>21.228609626319574</v>
      </c>
      <c r="AL14" s="89">
        <f t="shared" ref="AL14:AO14" si="39">((AL12/AL11)*100)</f>
        <v>11.590469640588978</v>
      </c>
      <c r="AM14" s="89">
        <f t="shared" si="39"/>
        <v>17.410258658112323</v>
      </c>
      <c r="AN14" s="89">
        <f t="shared" si="39"/>
        <v>1.9733205994214857</v>
      </c>
      <c r="AO14" s="89">
        <f t="shared" si="39"/>
        <v>3.2833081368073418</v>
      </c>
      <c r="AQ14" s="104" t="s">
        <v>29</v>
      </c>
      <c r="AR14" s="105"/>
      <c r="AS14" s="89">
        <f>((AS12/AS11)*100)</f>
        <v>6.7444418402808779</v>
      </c>
      <c r="AT14" s="89">
        <f t="shared" ref="AT14:AW14" si="40">((AT12/AT11)*100)</f>
        <v>3.7393025277350533</v>
      </c>
      <c r="AU14" s="89">
        <f t="shared" si="40"/>
        <v>8.6915614401294743</v>
      </c>
      <c r="AV14" s="89">
        <f t="shared" si="40"/>
        <v>15.535361926758567</v>
      </c>
      <c r="AW14" s="89">
        <f t="shared" si="40"/>
        <v>6.3747627124262225</v>
      </c>
      <c r="AY14" s="104" t="s">
        <v>29</v>
      </c>
      <c r="AZ14" s="105"/>
      <c r="BA14" s="89">
        <f>((BA12/BA11)*100)</f>
        <v>8.6268871315600357</v>
      </c>
      <c r="BB14" s="89">
        <f t="shared" ref="BB14:BE14" si="41">((BB12/BB11)*100)</f>
        <v>42.007105507191476</v>
      </c>
      <c r="BC14" s="89">
        <f t="shared" si="41"/>
        <v>-267.5941856607613</v>
      </c>
      <c r="BD14" s="89">
        <f t="shared" si="41"/>
        <v>3.8044307834613571</v>
      </c>
      <c r="BE14" s="89">
        <f t="shared" si="41"/>
        <v>4.1481712014620067</v>
      </c>
      <c r="BG14" s="104" t="s">
        <v>29</v>
      </c>
      <c r="BH14" s="105"/>
      <c r="BI14" s="89">
        <f>((BI12/BI11)*100)</f>
        <v>5.3016745212220808</v>
      </c>
      <c r="BJ14" s="89">
        <f t="shared" ref="BJ14:BM14" si="42">((BJ12/BJ11)*100)</f>
        <v>67.477745779297877</v>
      </c>
      <c r="BK14" s="89">
        <f t="shared" si="42"/>
        <v>17.501582576642495</v>
      </c>
      <c r="BL14" s="89">
        <f t="shared" si="42"/>
        <v>5.3061970116663</v>
      </c>
      <c r="BM14" s="89">
        <f t="shared" si="42"/>
        <v>5.3685931469798902</v>
      </c>
      <c r="BO14" s="104" t="s">
        <v>29</v>
      </c>
      <c r="BP14" s="105"/>
      <c r="BQ14" s="89">
        <f>((BQ12/BQ11)*100)</f>
        <v>28.074381123025937</v>
      </c>
      <c r="BR14" s="89">
        <f t="shared" ref="BR14:BU14" si="43">((BR12/BR11)*100)</f>
        <v>2.5081534380477897</v>
      </c>
      <c r="BS14" s="89">
        <f t="shared" si="43"/>
        <v>6.3612692693901272</v>
      </c>
      <c r="BT14" s="89">
        <f t="shared" si="43"/>
        <v>67.879795809522818</v>
      </c>
      <c r="BU14" s="89">
        <f t="shared" si="43"/>
        <v>5.6235527539845034</v>
      </c>
      <c r="BW14" s="104" t="s">
        <v>29</v>
      </c>
      <c r="BX14" s="105"/>
      <c r="BY14" s="89">
        <f>((BY12/BY11)*100)</f>
        <v>21.356506417814028</v>
      </c>
      <c r="BZ14" s="89">
        <f t="shared" ref="BZ14:CC14" si="44">((BZ12/BZ11)*100)</f>
        <v>13.52021565860951</v>
      </c>
      <c r="CA14" s="89">
        <f t="shared" si="44"/>
        <v>11.586984075552186</v>
      </c>
      <c r="CB14" s="89">
        <f t="shared" si="44"/>
        <v>10.092561881062743</v>
      </c>
      <c r="CC14" s="89">
        <f t="shared" si="44"/>
        <v>8.0349694969111738</v>
      </c>
      <c r="CE14" s="104" t="s">
        <v>29</v>
      </c>
      <c r="CF14" s="105"/>
      <c r="CG14" s="89">
        <f>((CG12/CG11)*100)</f>
        <v>14.243876625933943</v>
      </c>
      <c r="CH14" s="89">
        <f t="shared" ref="CH14:CK14" si="45">((CH12/CH11)*100)</f>
        <v>7.6462237424425847</v>
      </c>
      <c r="CI14" s="89">
        <f t="shared" si="45"/>
        <v>1.9874065913732908</v>
      </c>
      <c r="CJ14" s="89">
        <f t="shared" si="45"/>
        <v>6.1438710013857669</v>
      </c>
      <c r="CK14" s="89">
        <f t="shared" si="45"/>
        <v>11.025085821031562</v>
      </c>
      <c r="CM14" s="104" t="s">
        <v>29</v>
      </c>
      <c r="CN14" s="105"/>
      <c r="CO14" s="89">
        <f>((CO12/CO11)*100)</f>
        <v>6.3418964795179074</v>
      </c>
      <c r="CP14" s="89">
        <f t="shared" ref="CP14:CS14" si="46">((CP12/CP11)*100)</f>
        <v>1.8202604790309689</v>
      </c>
      <c r="CQ14" s="89">
        <f t="shared" si="46"/>
        <v>7.824943434698219</v>
      </c>
      <c r="CR14" s="89">
        <f t="shared" si="46"/>
        <v>2.3228711198672953</v>
      </c>
      <c r="CS14" s="89">
        <f t="shared" si="46"/>
        <v>3.7638728288201833</v>
      </c>
      <c r="CU14" s="104" t="s">
        <v>29</v>
      </c>
      <c r="CV14" s="105"/>
      <c r="CW14" s="89" t="e">
        <f>((CW12/CW11)*100)</f>
        <v>#DIV/0!</v>
      </c>
      <c r="CX14" s="89" t="e">
        <f t="shared" ref="CX14:DA14" si="47">((CX12/CX11)*100)</f>
        <v>#DIV/0!</v>
      </c>
      <c r="CY14" s="89" t="e">
        <f t="shared" si="47"/>
        <v>#DIV/0!</v>
      </c>
      <c r="CZ14" s="89" t="e">
        <f t="shared" si="47"/>
        <v>#DIV/0!</v>
      </c>
      <c r="DA14" s="89" t="e">
        <f t="shared" si="47"/>
        <v>#DIV/0!</v>
      </c>
    </row>
    <row r="15" spans="10:105" x14ac:dyDescent="0.2">
      <c r="K15" s="106" t="s">
        <v>6</v>
      </c>
      <c r="L15" s="106"/>
      <c r="M15" s="16">
        <f t="shared" ref="M15:Q15" si="48">AVERAGE(M7:M10)</f>
        <v>8.0724999999999991E-2</v>
      </c>
      <c r="N15" s="16">
        <f t="shared" si="48"/>
        <v>8.0249999999999988E-2</v>
      </c>
      <c r="O15" s="16">
        <f t="shared" si="48"/>
        <v>6.7949999999999997E-2</v>
      </c>
      <c r="P15" s="16">
        <f t="shared" si="48"/>
        <v>6.7425000000000013E-2</v>
      </c>
      <c r="Q15" s="16">
        <f t="shared" si="48"/>
        <v>6.467500000000001E-2</v>
      </c>
      <c r="S15" s="106" t="s">
        <v>6</v>
      </c>
      <c r="T15" s="106"/>
      <c r="U15" s="16">
        <f t="shared" ref="U15:Y15" si="49">AVERAGE(U7:U10)</f>
        <v>9.2399999999999996E-2</v>
      </c>
      <c r="V15" s="16">
        <f t="shared" si="49"/>
        <v>0.111875</v>
      </c>
      <c r="W15" s="16">
        <f t="shared" si="49"/>
        <v>7.0199999999999999E-2</v>
      </c>
      <c r="X15" s="16">
        <f t="shared" si="49"/>
        <v>9.11E-2</v>
      </c>
      <c r="Y15" s="16">
        <f t="shared" si="49"/>
        <v>6.2899999999999998E-2</v>
      </c>
      <c r="AA15" s="106" t="s">
        <v>6</v>
      </c>
      <c r="AB15" s="106"/>
      <c r="AC15" s="16">
        <f t="shared" ref="AC15:AG15" si="50">AVERAGE(AC7:AC10)</f>
        <v>0.15964999999999999</v>
      </c>
      <c r="AD15" s="16">
        <f t="shared" si="50"/>
        <v>8.9100000000000013E-2</v>
      </c>
      <c r="AE15" s="16">
        <f t="shared" si="50"/>
        <v>0.13269999999999998</v>
      </c>
      <c r="AF15" s="16">
        <f t="shared" si="50"/>
        <v>0.122075</v>
      </c>
      <c r="AG15" s="16">
        <f t="shared" si="50"/>
        <v>0.11412499999999999</v>
      </c>
      <c r="AI15" s="106" t="s">
        <v>6</v>
      </c>
      <c r="AJ15" s="106"/>
      <c r="AK15" s="16">
        <f t="shared" ref="AK15:AO15" si="51">AVERAGE(AK7:AK10)</f>
        <v>0.12504999999999999</v>
      </c>
      <c r="AL15" s="16">
        <f t="shared" si="51"/>
        <v>0.12942500000000001</v>
      </c>
      <c r="AM15" s="16">
        <f t="shared" si="51"/>
        <v>0.138575</v>
      </c>
      <c r="AN15" s="16">
        <f t="shared" si="51"/>
        <v>0.10935</v>
      </c>
      <c r="AO15" s="16">
        <f t="shared" si="51"/>
        <v>0.10465000000000002</v>
      </c>
      <c r="AQ15" s="106" t="s">
        <v>6</v>
      </c>
      <c r="AR15" s="106"/>
      <c r="AS15" s="16">
        <f t="shared" ref="AS15:AW15" si="52">AVERAGE(AS7:AS10)</f>
        <v>1.1025E-2</v>
      </c>
      <c r="AT15" s="16">
        <f t="shared" si="52"/>
        <v>1.2650000000000002E-2</v>
      </c>
      <c r="AU15" s="16">
        <f t="shared" si="52"/>
        <v>1.3724999999999998E-2</v>
      </c>
      <c r="AV15" s="16">
        <f t="shared" si="52"/>
        <v>1.6799999999999999E-2</v>
      </c>
      <c r="AW15" s="16">
        <f t="shared" si="52"/>
        <v>5.8499999999999976E-3</v>
      </c>
      <c r="AY15" s="106" t="s">
        <v>6</v>
      </c>
      <c r="AZ15" s="106"/>
      <c r="BA15" s="16">
        <f t="shared" ref="BA15:BE15" si="53">AVERAGE(BA7:BA10)</f>
        <v>9.2399999999999996E-2</v>
      </c>
      <c r="BB15" s="16">
        <f t="shared" si="53"/>
        <v>0.111875</v>
      </c>
      <c r="BC15" s="16">
        <f t="shared" si="53"/>
        <v>7.0199999999999999E-2</v>
      </c>
      <c r="BD15" s="16">
        <f t="shared" si="53"/>
        <v>9.11E-2</v>
      </c>
      <c r="BE15" s="16">
        <f t="shared" si="53"/>
        <v>6.2899999999999998E-2</v>
      </c>
      <c r="BG15" s="106" t="s">
        <v>6</v>
      </c>
      <c r="BH15" s="106"/>
      <c r="BI15" s="16">
        <f t="shared" ref="BI15:BM15" si="54">AVERAGE(BI7:BI10)</f>
        <v>4.212500000000001E-2</v>
      </c>
      <c r="BJ15" s="16">
        <f t="shared" si="54"/>
        <v>4.0075E-2</v>
      </c>
      <c r="BK15" s="16">
        <f t="shared" si="54"/>
        <v>3.0425000000000004E-2</v>
      </c>
      <c r="BL15" s="16">
        <f t="shared" si="54"/>
        <v>0.02</v>
      </c>
      <c r="BM15" s="16">
        <f t="shared" si="54"/>
        <v>5.8900000000000008E-2</v>
      </c>
      <c r="BO15" s="106" t="s">
        <v>6</v>
      </c>
      <c r="BP15" s="106"/>
      <c r="BQ15" s="16">
        <f t="shared" ref="BQ15:BU15" si="55">AVERAGE(BQ7:BQ10)</f>
        <v>9.2399999999999996E-2</v>
      </c>
      <c r="BR15" s="16">
        <f t="shared" si="55"/>
        <v>0.111875</v>
      </c>
      <c r="BS15" s="16">
        <f t="shared" si="55"/>
        <v>7.0199999999999999E-2</v>
      </c>
      <c r="BT15" s="16">
        <f t="shared" si="55"/>
        <v>9.11E-2</v>
      </c>
      <c r="BU15" s="16">
        <f t="shared" si="55"/>
        <v>6.2899999999999998E-2</v>
      </c>
      <c r="BW15" s="106" t="s">
        <v>6</v>
      </c>
      <c r="BX15" s="106"/>
      <c r="BY15" s="16">
        <f t="shared" ref="BY15:CC15" si="56">AVERAGE(BY7:BY10)</f>
        <v>1.7750000000000023E-3</v>
      </c>
      <c r="BZ15" s="16">
        <f t="shared" si="56"/>
        <v>-5.1499999999999897E-3</v>
      </c>
      <c r="CA15" s="16">
        <f t="shared" si="56"/>
        <v>-2.674999999999996E-3</v>
      </c>
      <c r="CB15" s="16">
        <f t="shared" si="56"/>
        <v>1.0150000000000005E-2</v>
      </c>
      <c r="CC15" s="16">
        <f t="shared" si="56"/>
        <v>-4.3249999999999903E-3</v>
      </c>
      <c r="CE15" s="106" t="s">
        <v>6</v>
      </c>
      <c r="CF15" s="106"/>
      <c r="CG15" s="16">
        <f t="shared" ref="CG15:CK15" si="57">AVERAGE(CG7:CG10)</f>
        <v>1.09E-2</v>
      </c>
      <c r="CH15" s="16">
        <f t="shared" si="57"/>
        <v>2.1749999999999972E-3</v>
      </c>
      <c r="CI15" s="16">
        <f t="shared" si="57"/>
        <v>-4.0000000000000257E-4</v>
      </c>
      <c r="CJ15" s="16">
        <f t="shared" si="57"/>
        <v>1.0999999999999998E-2</v>
      </c>
      <c r="CK15" s="16">
        <f t="shared" si="57"/>
        <v>2.6500000000000022E-3</v>
      </c>
      <c r="CM15" s="106" t="s">
        <v>6</v>
      </c>
      <c r="CN15" s="106"/>
      <c r="CO15" s="16">
        <f t="shared" ref="CO15:CS15" si="58">AVERAGE(CO7:CO10)</f>
        <v>6.2249999999999979E-3</v>
      </c>
      <c r="CP15" s="16">
        <f t="shared" si="58"/>
        <v>1.5000000000000013E-3</v>
      </c>
      <c r="CQ15" s="16">
        <f t="shared" si="58"/>
        <v>7.0499999999999972E-3</v>
      </c>
      <c r="CR15" s="16">
        <f t="shared" si="58"/>
        <v>1.6549999999999995E-2</v>
      </c>
      <c r="CS15" s="16">
        <f t="shared" si="58"/>
        <v>4.8749999999999974E-3</v>
      </c>
      <c r="CU15" s="106" t="s">
        <v>6</v>
      </c>
      <c r="CV15" s="106"/>
      <c r="CW15" s="16">
        <f t="shared" ref="CW15:DA15" si="59">AVERAGE(CW7:CW10)</f>
        <v>0</v>
      </c>
      <c r="CX15" s="16">
        <f t="shared" si="59"/>
        <v>0</v>
      </c>
      <c r="CY15" s="16">
        <f t="shared" si="59"/>
        <v>0</v>
      </c>
      <c r="CZ15" s="16">
        <f t="shared" si="59"/>
        <v>0</v>
      </c>
      <c r="DA15" s="16">
        <f t="shared" si="59"/>
        <v>0</v>
      </c>
    </row>
    <row r="16" spans="10:105" x14ac:dyDescent="0.2">
      <c r="K16" s="113" t="s">
        <v>27</v>
      </c>
      <c r="L16" s="113"/>
      <c r="M16" s="89">
        <f t="shared" ref="M16:Q16" si="60">STDEV(M7:M10)</f>
        <v>1.5201178682369861E-2</v>
      </c>
      <c r="N16" s="89">
        <f t="shared" si="60"/>
        <v>1.0485704554296928E-2</v>
      </c>
      <c r="O16" s="89">
        <f t="shared" si="60"/>
        <v>1.6016137695045798E-2</v>
      </c>
      <c r="P16" s="89">
        <f t="shared" si="60"/>
        <v>6.1651574729820685E-3</v>
      </c>
      <c r="Q16" s="89">
        <f t="shared" si="60"/>
        <v>2.4837807203267077E-3</v>
      </c>
      <c r="S16" s="113" t="s">
        <v>27</v>
      </c>
      <c r="T16" s="113"/>
      <c r="U16" s="89">
        <f t="shared" ref="U16:Y16" si="61">STDEV(U7:U10)</f>
        <v>9.7307074083371071E-3</v>
      </c>
      <c r="V16" s="89">
        <f t="shared" si="61"/>
        <v>2.0541725828177145E-2</v>
      </c>
      <c r="W16" s="89">
        <f t="shared" si="61"/>
        <v>9.0159118599654788E-3</v>
      </c>
      <c r="X16" s="89">
        <f t="shared" si="61"/>
        <v>7.7067070356497515E-3</v>
      </c>
      <c r="Y16" s="89">
        <f t="shared" si="61"/>
        <v>7.2041654617311501E-3</v>
      </c>
      <c r="AA16" s="113" t="s">
        <v>27</v>
      </c>
      <c r="AB16" s="113"/>
      <c r="AC16" s="89">
        <f t="shared" ref="AC16:AG16" si="62">STDEV(AC7:AC10)</f>
        <v>1.1803777643901409E-2</v>
      </c>
      <c r="AD16" s="89">
        <f t="shared" si="62"/>
        <v>6.4153117617150895E-2</v>
      </c>
      <c r="AE16" s="89">
        <f t="shared" si="62"/>
        <v>8.0271933658865643E-3</v>
      </c>
      <c r="AF16" s="89">
        <f t="shared" si="62"/>
        <v>1.1805366011550279E-2</v>
      </c>
      <c r="AG16" s="89">
        <f t="shared" si="62"/>
        <v>5.1104468167340019E-3</v>
      </c>
      <c r="AI16" s="113" t="s">
        <v>27</v>
      </c>
      <c r="AJ16" s="113"/>
      <c r="AK16" s="89">
        <f t="shared" ref="AK16:AO16" si="63">STDEV(AK7:AK10)</f>
        <v>2.2209813896864022E-2</v>
      </c>
      <c r="AL16" s="89">
        <f t="shared" si="63"/>
        <v>1.1630276580259523E-2</v>
      </c>
      <c r="AM16" s="89">
        <f t="shared" si="63"/>
        <v>4.8145612468842918E-3</v>
      </c>
      <c r="AN16" s="89">
        <f t="shared" si="63"/>
        <v>9.7215825186369054E-3</v>
      </c>
      <c r="AO16" s="89">
        <f t="shared" si="63"/>
        <v>4.070989846871801E-2</v>
      </c>
      <c r="AQ16" s="113" t="s">
        <v>27</v>
      </c>
      <c r="AR16" s="113"/>
      <c r="AS16" s="89">
        <f t="shared" ref="AS16:AW16" si="64">STDEV(AS7:AS10)</f>
        <v>4.3714032834624925E-3</v>
      </c>
      <c r="AT16" s="89">
        <f t="shared" si="64"/>
        <v>4.6914816422959568E-3</v>
      </c>
      <c r="AU16" s="89">
        <f t="shared" si="64"/>
        <v>1.2543623878289717E-2</v>
      </c>
      <c r="AV16" s="89">
        <f t="shared" si="64"/>
        <v>4.9118903353664884E-3</v>
      </c>
      <c r="AW16" s="89">
        <f t="shared" si="64"/>
        <v>1.367479433117735E-3</v>
      </c>
      <c r="AY16" s="113" t="s">
        <v>27</v>
      </c>
      <c r="AZ16" s="113"/>
      <c r="BA16" s="89">
        <f t="shared" ref="BA16:BE16" si="65">STDEV(BA7:BA10)</f>
        <v>9.7307074083371071E-3</v>
      </c>
      <c r="BB16" s="89">
        <f t="shared" si="65"/>
        <v>2.0541725828177145E-2</v>
      </c>
      <c r="BC16" s="89">
        <f t="shared" si="65"/>
        <v>9.0159118599654788E-3</v>
      </c>
      <c r="BD16" s="89">
        <f t="shared" si="65"/>
        <v>7.7067070356497515E-3</v>
      </c>
      <c r="BE16" s="89">
        <f t="shared" si="65"/>
        <v>7.2041654617311501E-3</v>
      </c>
      <c r="BG16" s="113" t="s">
        <v>27</v>
      </c>
      <c r="BH16" s="113"/>
      <c r="BI16" s="89">
        <f t="shared" ref="BI16:BM16" si="66">STDEV(BI7:BI10)</f>
        <v>2.0900877174574905E-2</v>
      </c>
      <c r="BJ16" s="89">
        <f t="shared" si="66"/>
        <v>2.2759979496182935E-2</v>
      </c>
      <c r="BK16" s="89">
        <f t="shared" si="66"/>
        <v>9.3498663092046446E-3</v>
      </c>
      <c r="BL16" s="89">
        <f t="shared" si="66"/>
        <v>1.2331362455138526E-2</v>
      </c>
      <c r="BM16" s="89">
        <f t="shared" si="66"/>
        <v>5.3792037824694225E-3</v>
      </c>
      <c r="BO16" s="113" t="s">
        <v>27</v>
      </c>
      <c r="BP16" s="113"/>
      <c r="BQ16" s="89">
        <f t="shared" ref="BQ16:BU16" si="67">STDEV(BQ7:BQ10)</f>
        <v>9.7307074083371071E-3</v>
      </c>
      <c r="BR16" s="89">
        <f t="shared" si="67"/>
        <v>2.0541725828177145E-2</v>
      </c>
      <c r="BS16" s="89">
        <f t="shared" si="67"/>
        <v>9.0159118599654788E-3</v>
      </c>
      <c r="BT16" s="89">
        <f t="shared" si="67"/>
        <v>7.7067070356497515E-3</v>
      </c>
      <c r="BU16" s="89">
        <f t="shared" si="67"/>
        <v>7.2041654617311501E-3</v>
      </c>
      <c r="BW16" s="113" t="s">
        <v>27</v>
      </c>
      <c r="BX16" s="113"/>
      <c r="BY16" s="89">
        <f t="shared" ref="BY16:CC16" si="68">STDEV(BY7:BY10)</f>
        <v>8.0338865646294305E-3</v>
      </c>
      <c r="BZ16" s="89">
        <f t="shared" si="68"/>
        <v>3.8404643816427561E-3</v>
      </c>
      <c r="CA16" s="89">
        <f t="shared" si="68"/>
        <v>6.5457365259126285E-3</v>
      </c>
      <c r="CB16" s="89">
        <f t="shared" si="68"/>
        <v>3.0043010834468638E-2</v>
      </c>
      <c r="CC16" s="89">
        <f t="shared" si="68"/>
        <v>5.4586323073336478E-3</v>
      </c>
      <c r="CE16" s="113" t="s">
        <v>27</v>
      </c>
      <c r="CF16" s="113"/>
      <c r="CG16" s="89">
        <f t="shared" ref="CG16:CK16" si="69">STDEV(CG7:CG10)</f>
        <v>9.3699875489067028E-3</v>
      </c>
      <c r="CH16" s="89">
        <f t="shared" si="69"/>
        <v>7.1560580396379343E-3</v>
      </c>
      <c r="CI16" s="89">
        <f t="shared" si="69"/>
        <v>3.3451457367355427E-3</v>
      </c>
      <c r="CJ16" s="89">
        <f t="shared" si="69"/>
        <v>2.0268612845152151E-2</v>
      </c>
      <c r="CK16" s="89">
        <f t="shared" si="69"/>
        <v>3.6083237105337474E-3</v>
      </c>
      <c r="CM16" s="113" t="s">
        <v>27</v>
      </c>
      <c r="CN16" s="113"/>
      <c r="CO16" s="89">
        <f t="shared" ref="CO16:CS16" si="70">STDEV(CO7:CO10)</f>
        <v>2.7402858731648181E-3</v>
      </c>
      <c r="CP16" s="89">
        <f t="shared" si="70"/>
        <v>8.0415587212098565E-4</v>
      </c>
      <c r="CQ16" s="89">
        <f t="shared" si="70"/>
        <v>5.4860428969036243E-3</v>
      </c>
      <c r="CR16" s="89">
        <f t="shared" si="70"/>
        <v>2.1911564678650103E-2</v>
      </c>
      <c r="CS16" s="89">
        <f t="shared" si="70"/>
        <v>4.3774992861221589E-3</v>
      </c>
      <c r="CU16" s="113" t="s">
        <v>27</v>
      </c>
      <c r="CV16" s="113"/>
      <c r="CW16" s="89">
        <f t="shared" ref="CW16:DA16" si="71">STDEV(CW7:CW10)</f>
        <v>0</v>
      </c>
      <c r="CX16" s="89">
        <f t="shared" si="71"/>
        <v>0</v>
      </c>
      <c r="CY16" s="89">
        <f t="shared" si="71"/>
        <v>0</v>
      </c>
      <c r="CZ16" s="89">
        <f t="shared" si="71"/>
        <v>0</v>
      </c>
      <c r="DA16" s="89">
        <f t="shared" si="71"/>
        <v>0</v>
      </c>
    </row>
    <row r="17" spans="11:105" x14ac:dyDescent="0.2">
      <c r="K17" s="104" t="s">
        <v>28</v>
      </c>
      <c r="L17" s="105"/>
      <c r="M17" s="89">
        <f t="shared" ref="M17:Q17" si="72">1.96*(M16)/SQRT(4)</f>
        <v>1.4897155108722464E-2</v>
      </c>
      <c r="N17" s="89">
        <f t="shared" si="72"/>
        <v>1.0275990463210989E-2</v>
      </c>
      <c r="O17" s="89">
        <f t="shared" si="72"/>
        <v>1.5695814941144883E-2</v>
      </c>
      <c r="P17" s="89">
        <f t="shared" si="72"/>
        <v>6.0418543235224269E-3</v>
      </c>
      <c r="Q17" s="89">
        <f t="shared" si="72"/>
        <v>2.4341051059201734E-3</v>
      </c>
      <c r="S17" s="104" t="s">
        <v>28</v>
      </c>
      <c r="T17" s="105"/>
      <c r="U17" s="89">
        <f t="shared" ref="U17:Y17" si="73">1.96*(U16)/SQRT(4)</f>
        <v>9.5360932601703651E-3</v>
      </c>
      <c r="V17" s="89">
        <f t="shared" si="73"/>
        <v>2.0130891311613601E-2</v>
      </c>
      <c r="W17" s="89">
        <f t="shared" si="73"/>
        <v>8.8355936227661695E-3</v>
      </c>
      <c r="X17" s="89">
        <f t="shared" si="73"/>
        <v>7.5525728949367562E-3</v>
      </c>
      <c r="Y17" s="89">
        <f t="shared" si="73"/>
        <v>7.0600821524965272E-3</v>
      </c>
      <c r="AA17" s="104" t="s">
        <v>28</v>
      </c>
      <c r="AB17" s="105"/>
      <c r="AC17" s="89">
        <f t="shared" ref="AC17:AG17" si="74">1.96*(AC16)/SQRT(4)</f>
        <v>1.1567702091023381E-2</v>
      </c>
      <c r="AD17" s="89">
        <f t="shared" si="74"/>
        <v>6.2870055264807878E-2</v>
      </c>
      <c r="AE17" s="89">
        <f t="shared" si="74"/>
        <v>7.8666494985688337E-3</v>
      </c>
      <c r="AF17" s="89">
        <f t="shared" si="74"/>
        <v>1.1569258691319273E-2</v>
      </c>
      <c r="AG17" s="89">
        <f t="shared" si="74"/>
        <v>5.0082378803993216E-3</v>
      </c>
      <c r="AI17" s="104" t="s">
        <v>28</v>
      </c>
      <c r="AJ17" s="105"/>
      <c r="AK17" s="89">
        <f t="shared" ref="AK17:AO17" si="75">1.96*(AK16)/SQRT(4)</f>
        <v>2.1765617618926741E-2</v>
      </c>
      <c r="AL17" s="89">
        <f t="shared" si="75"/>
        <v>1.1397671048654332E-2</v>
      </c>
      <c r="AM17" s="89">
        <f t="shared" si="75"/>
        <v>4.7182700219466061E-3</v>
      </c>
      <c r="AN17" s="89">
        <f t="shared" si="75"/>
        <v>9.527150868264167E-3</v>
      </c>
      <c r="AO17" s="89">
        <f t="shared" si="75"/>
        <v>3.9895700499343649E-2</v>
      </c>
      <c r="AQ17" s="104" t="s">
        <v>28</v>
      </c>
      <c r="AR17" s="105"/>
      <c r="AS17" s="89">
        <f t="shared" ref="AS17:AW17" si="76">1.96*(AS16)/SQRT(4)</f>
        <v>4.2839752177932424E-3</v>
      </c>
      <c r="AT17" s="89">
        <f t="shared" si="76"/>
        <v>4.5976520094500378E-3</v>
      </c>
      <c r="AU17" s="89">
        <f t="shared" si="76"/>
        <v>1.2292751400723922E-2</v>
      </c>
      <c r="AV17" s="89">
        <f t="shared" si="76"/>
        <v>4.8136525286591588E-3</v>
      </c>
      <c r="AW17" s="89">
        <f t="shared" si="76"/>
        <v>1.3401298444553804E-3</v>
      </c>
      <c r="AY17" s="104" t="s">
        <v>28</v>
      </c>
      <c r="AZ17" s="105"/>
      <c r="BA17" s="89">
        <f t="shared" ref="BA17:BE17" si="77">1.96*(BA16)/SQRT(4)</f>
        <v>9.5360932601703651E-3</v>
      </c>
      <c r="BB17" s="89">
        <f t="shared" si="77"/>
        <v>2.0130891311613601E-2</v>
      </c>
      <c r="BC17" s="89">
        <f t="shared" si="77"/>
        <v>8.8355936227661695E-3</v>
      </c>
      <c r="BD17" s="89">
        <f t="shared" si="77"/>
        <v>7.5525728949367562E-3</v>
      </c>
      <c r="BE17" s="89">
        <f t="shared" si="77"/>
        <v>7.0600821524965272E-3</v>
      </c>
      <c r="BG17" s="104" t="s">
        <v>28</v>
      </c>
      <c r="BH17" s="105"/>
      <c r="BI17" s="89">
        <f t="shared" ref="BI17:BM17" si="78">1.96*(BI16)/SQRT(4)</f>
        <v>2.0482859631083407E-2</v>
      </c>
      <c r="BJ17" s="89">
        <f t="shared" si="78"/>
        <v>2.2304779906259276E-2</v>
      </c>
      <c r="BK17" s="89">
        <f t="shared" si="78"/>
        <v>9.1628689830205515E-3</v>
      </c>
      <c r="BL17" s="89">
        <f t="shared" si="78"/>
        <v>1.2084735206035755E-2</v>
      </c>
      <c r="BM17" s="89">
        <f t="shared" si="78"/>
        <v>5.2716197068200339E-3</v>
      </c>
      <c r="BO17" s="104" t="s">
        <v>28</v>
      </c>
      <c r="BP17" s="105"/>
      <c r="BQ17" s="89">
        <f t="shared" ref="BQ17:BU17" si="79">1.96*(BQ16)/SQRT(4)</f>
        <v>9.5360932601703651E-3</v>
      </c>
      <c r="BR17" s="89">
        <f t="shared" si="79"/>
        <v>2.0130891311613601E-2</v>
      </c>
      <c r="BS17" s="89">
        <f t="shared" si="79"/>
        <v>8.8355936227661695E-3</v>
      </c>
      <c r="BT17" s="89">
        <f t="shared" si="79"/>
        <v>7.5525728949367562E-3</v>
      </c>
      <c r="BU17" s="89">
        <f t="shared" si="79"/>
        <v>7.0600821524965272E-3</v>
      </c>
      <c r="BW17" s="104" t="s">
        <v>28</v>
      </c>
      <c r="BX17" s="105"/>
      <c r="BY17" s="89">
        <f t="shared" ref="BY17:CC17" si="80">1.96*(BY16)/SQRT(4)</f>
        <v>7.8732088333368418E-3</v>
      </c>
      <c r="BZ17" s="89">
        <f t="shared" si="80"/>
        <v>3.7636550940099009E-3</v>
      </c>
      <c r="CA17" s="89">
        <f t="shared" si="80"/>
        <v>6.4148217953943756E-3</v>
      </c>
      <c r="CB17" s="89">
        <f t="shared" si="80"/>
        <v>2.9442150617779266E-2</v>
      </c>
      <c r="CC17" s="89">
        <f t="shared" si="80"/>
        <v>5.3494596611869749E-3</v>
      </c>
      <c r="CE17" s="104" t="s">
        <v>28</v>
      </c>
      <c r="CF17" s="105"/>
      <c r="CG17" s="89">
        <f t="shared" ref="CG17:CK17" si="81">1.96*(CG16)/SQRT(4)</f>
        <v>9.1825877979285694E-3</v>
      </c>
      <c r="CH17" s="89">
        <f t="shared" si="81"/>
        <v>7.0129368788451754E-3</v>
      </c>
      <c r="CI17" s="89">
        <f t="shared" si="81"/>
        <v>3.2782428220008318E-3</v>
      </c>
      <c r="CJ17" s="89">
        <f t="shared" si="81"/>
        <v>1.9863240588249106E-2</v>
      </c>
      <c r="CK17" s="89">
        <f t="shared" si="81"/>
        <v>3.5361572363230725E-3</v>
      </c>
      <c r="CM17" s="104" t="s">
        <v>28</v>
      </c>
      <c r="CN17" s="105"/>
      <c r="CO17" s="89">
        <f t="shared" ref="CO17:CS17" si="82">1.96*(CO16)/SQRT(4)</f>
        <v>2.6854801557015216E-3</v>
      </c>
      <c r="CP17" s="89">
        <f t="shared" si="82"/>
        <v>7.8807275467856596E-4</v>
      </c>
      <c r="CQ17" s="89">
        <f t="shared" si="82"/>
        <v>5.3763220389655515E-3</v>
      </c>
      <c r="CR17" s="89">
        <f t="shared" si="82"/>
        <v>2.1473333385077099E-2</v>
      </c>
      <c r="CS17" s="89">
        <f t="shared" si="82"/>
        <v>4.2899493003997159E-3</v>
      </c>
      <c r="CU17" s="104" t="s">
        <v>28</v>
      </c>
      <c r="CV17" s="105"/>
      <c r="CW17" s="89">
        <f t="shared" ref="CW17:DA17" si="83">1.96*(CW16)/SQRT(4)</f>
        <v>0</v>
      </c>
      <c r="CX17" s="89">
        <f t="shared" si="83"/>
        <v>0</v>
      </c>
      <c r="CY17" s="89">
        <f t="shared" si="83"/>
        <v>0</v>
      </c>
      <c r="CZ17" s="89">
        <f t="shared" si="83"/>
        <v>0</v>
      </c>
      <c r="DA17" s="89">
        <f t="shared" si="83"/>
        <v>0</v>
      </c>
    </row>
    <row r="18" spans="11:105" x14ac:dyDescent="0.2">
      <c r="K18" s="104" t="s">
        <v>29</v>
      </c>
      <c r="L18" s="105"/>
      <c r="M18" s="89">
        <f>((M16/M15)*100)</f>
        <v>18.83081905527391</v>
      </c>
      <c r="N18" s="89">
        <f t="shared" ref="N18:Q18" si="84">((N16/N15)*100)</f>
        <v>13.066298510027327</v>
      </c>
      <c r="O18" s="89">
        <f t="shared" si="84"/>
        <v>23.570474900729653</v>
      </c>
      <c r="P18" s="89">
        <f t="shared" si="84"/>
        <v>9.1437263225540502</v>
      </c>
      <c r="Q18" s="89">
        <f t="shared" si="84"/>
        <v>3.8404031238140042</v>
      </c>
      <c r="S18" s="104" t="s">
        <v>29</v>
      </c>
      <c r="T18" s="105"/>
      <c r="U18" s="89">
        <f>((U16/U15)*100)</f>
        <v>10.53106862374146</v>
      </c>
      <c r="V18" s="89">
        <f t="shared" ref="V18:Y18" si="85">((V16/V15)*100)</f>
        <v>18.361319176024264</v>
      </c>
      <c r="W18" s="89">
        <f t="shared" si="85"/>
        <v>12.843179287700114</v>
      </c>
      <c r="X18" s="89">
        <f t="shared" si="85"/>
        <v>8.4596125528537325</v>
      </c>
      <c r="Y18" s="89">
        <f t="shared" si="85"/>
        <v>11.453363214198967</v>
      </c>
      <c r="AA18" s="104" t="s">
        <v>29</v>
      </c>
      <c r="AB18" s="105"/>
      <c r="AC18" s="89">
        <f>((AC16/AC15)*100)</f>
        <v>7.3935343839031695</v>
      </c>
      <c r="AD18" s="89">
        <f t="shared" ref="AD18:AG18" si="86">((AD16/AD15)*100)</f>
        <v>72.001254340236684</v>
      </c>
      <c r="AE18" s="89">
        <f t="shared" si="86"/>
        <v>6.0491283842400643</v>
      </c>
      <c r="AF18" s="89">
        <f t="shared" si="86"/>
        <v>9.6705844862177184</v>
      </c>
      <c r="AG18" s="89">
        <f t="shared" si="86"/>
        <v>4.4779380650462235</v>
      </c>
      <c r="AI18" s="104" t="s">
        <v>29</v>
      </c>
      <c r="AJ18" s="105"/>
      <c r="AK18" s="89">
        <f>((AK16/AK15)*100)</f>
        <v>17.76074681876371</v>
      </c>
      <c r="AL18" s="89">
        <f t="shared" ref="AL18:AO18" si="87">((AL16/AL15)*100)</f>
        <v>8.9861128686571554</v>
      </c>
      <c r="AM18" s="89">
        <f t="shared" si="87"/>
        <v>3.4743360973366708</v>
      </c>
      <c r="AN18" s="89">
        <f t="shared" si="87"/>
        <v>8.8903360938609115</v>
      </c>
      <c r="AO18" s="89">
        <f t="shared" si="87"/>
        <v>38.901001881240326</v>
      </c>
      <c r="AQ18" s="104" t="s">
        <v>29</v>
      </c>
      <c r="AR18" s="105"/>
      <c r="AS18" s="89">
        <f>((AS16/AS15)*100)</f>
        <v>39.649916403287918</v>
      </c>
      <c r="AT18" s="89">
        <f t="shared" ref="AT18:AW18" si="88">((AT16/AT15)*100)</f>
        <v>37.086811401549063</v>
      </c>
      <c r="AU18" s="89">
        <f t="shared" si="88"/>
        <v>91.392523703385933</v>
      </c>
      <c r="AV18" s="89">
        <f t="shared" si="88"/>
        <v>29.237442472419577</v>
      </c>
      <c r="AW18" s="89">
        <f t="shared" si="88"/>
        <v>23.375716805431381</v>
      </c>
      <c r="AY18" s="104" t="s">
        <v>29</v>
      </c>
      <c r="AZ18" s="105"/>
      <c r="BA18" s="89">
        <f>((BA16/BA15)*100)</f>
        <v>10.53106862374146</v>
      </c>
      <c r="BB18" s="89">
        <f t="shared" ref="BB18:BE18" si="89">((BB16/BB15)*100)</f>
        <v>18.361319176024264</v>
      </c>
      <c r="BC18" s="89">
        <f t="shared" si="89"/>
        <v>12.843179287700114</v>
      </c>
      <c r="BD18" s="89">
        <f t="shared" si="89"/>
        <v>8.4596125528537325</v>
      </c>
      <c r="BE18" s="89">
        <f t="shared" si="89"/>
        <v>11.453363214198967</v>
      </c>
      <c r="BG18" s="104" t="s">
        <v>29</v>
      </c>
      <c r="BH18" s="105"/>
      <c r="BI18" s="89">
        <f>((BI16/BI15)*100)</f>
        <v>49.616325636973059</v>
      </c>
      <c r="BJ18" s="89">
        <f t="shared" ref="BJ18:BM18" si="90">((BJ16/BJ15)*100)</f>
        <v>56.793461001080317</v>
      </c>
      <c r="BK18" s="89">
        <f t="shared" si="90"/>
        <v>30.730867080376807</v>
      </c>
      <c r="BL18" s="89">
        <f t="shared" si="90"/>
        <v>61.65681227569263</v>
      </c>
      <c r="BM18" s="89">
        <f t="shared" si="90"/>
        <v>9.132773824226522</v>
      </c>
      <c r="BO18" s="104" t="s">
        <v>29</v>
      </c>
      <c r="BP18" s="105"/>
      <c r="BQ18" s="89">
        <f>((BQ16/BQ15)*100)</f>
        <v>10.53106862374146</v>
      </c>
      <c r="BR18" s="89">
        <f t="shared" ref="BR18:BU18" si="91">((BR16/BR15)*100)</f>
        <v>18.361319176024264</v>
      </c>
      <c r="BS18" s="89">
        <f t="shared" si="91"/>
        <v>12.843179287700114</v>
      </c>
      <c r="BT18" s="89">
        <f t="shared" si="91"/>
        <v>8.4596125528537325</v>
      </c>
      <c r="BU18" s="89">
        <f t="shared" si="91"/>
        <v>11.453363214198967</v>
      </c>
      <c r="BW18" s="104" t="s">
        <v>29</v>
      </c>
      <c r="BX18" s="105"/>
      <c r="BY18" s="89">
        <f>((BY16/BY15)*100)</f>
        <v>452.61332758475606</v>
      </c>
      <c r="BZ18" s="89">
        <f t="shared" ref="BZ18:CC18" si="92">((BZ16/BZ15)*100)</f>
        <v>-74.572123915393476</v>
      </c>
      <c r="CA18" s="89">
        <f t="shared" si="92"/>
        <v>-244.70043087523882</v>
      </c>
      <c r="CB18" s="89">
        <f t="shared" si="92"/>
        <v>295.9902545267845</v>
      </c>
      <c r="CC18" s="89">
        <f t="shared" si="92"/>
        <v>-126.2111516146511</v>
      </c>
      <c r="CE18" s="104" t="s">
        <v>29</v>
      </c>
      <c r="CF18" s="105"/>
      <c r="CG18" s="89">
        <f>((CG16/CG15)*100)</f>
        <v>85.963188522079847</v>
      </c>
      <c r="CH18" s="89">
        <f t="shared" ref="CH18:CK18" si="93">((CH16/CH15)*100)</f>
        <v>329.01416274197442</v>
      </c>
      <c r="CI18" s="89">
        <f t="shared" si="93"/>
        <v>-836.28643418388026</v>
      </c>
      <c r="CJ18" s="89">
        <f t="shared" si="93"/>
        <v>184.26011677411051</v>
      </c>
      <c r="CK18" s="89">
        <f t="shared" si="93"/>
        <v>136.16315888806582</v>
      </c>
      <c r="CM18" s="104" t="s">
        <v>29</v>
      </c>
      <c r="CN18" s="105"/>
      <c r="CO18" s="89">
        <f>((CO16/CO15)*100)</f>
        <v>44.020656597025202</v>
      </c>
      <c r="CP18" s="89">
        <f t="shared" ref="CP18:CS18" si="94">((CP16/CP15)*100)</f>
        <v>53.610391474732332</v>
      </c>
      <c r="CQ18" s="89">
        <f t="shared" si="94"/>
        <v>77.816211303597541</v>
      </c>
      <c r="CR18" s="89">
        <f t="shared" si="94"/>
        <v>132.39616120030277</v>
      </c>
      <c r="CS18" s="89">
        <f t="shared" si="94"/>
        <v>89.794857151223823</v>
      </c>
      <c r="CU18" s="104" t="s">
        <v>29</v>
      </c>
      <c r="CV18" s="105"/>
      <c r="CW18" s="89" t="e">
        <f>((CW16/CW15)*100)</f>
        <v>#DIV/0!</v>
      </c>
      <c r="CX18" s="89" t="e">
        <f t="shared" ref="CX18:DA18" si="95">((CX16/CX15)*100)</f>
        <v>#DIV/0!</v>
      </c>
      <c r="CY18" s="89" t="e">
        <f t="shared" si="95"/>
        <v>#DIV/0!</v>
      </c>
      <c r="CZ18" s="89" t="e">
        <f t="shared" si="95"/>
        <v>#DIV/0!</v>
      </c>
      <c r="DA18" s="89" t="e">
        <f t="shared" si="95"/>
        <v>#DIV/0!</v>
      </c>
    </row>
    <row r="19" spans="11:105" x14ac:dyDescent="0.2">
      <c r="K19" s="114" t="s">
        <v>1</v>
      </c>
      <c r="L19" s="115">
        <f>L2</f>
        <v>43495</v>
      </c>
      <c r="M19" s="19">
        <f>((1000*M3)/40)</f>
        <v>0.875</v>
      </c>
      <c r="N19" s="19">
        <f t="shared" ref="N19:Q19" si="96">((1000*N3)/40)</f>
        <v>7.4300000000000015</v>
      </c>
      <c r="O19" s="19">
        <f t="shared" si="96"/>
        <v>12.525</v>
      </c>
      <c r="P19" s="19">
        <f t="shared" si="96"/>
        <v>8.9</v>
      </c>
      <c r="Q19" s="19">
        <f t="shared" si="96"/>
        <v>10.422499999999999</v>
      </c>
      <c r="S19" s="114" t="s">
        <v>1</v>
      </c>
      <c r="T19" s="115">
        <f>T2</f>
        <v>43503</v>
      </c>
      <c r="U19" s="19">
        <f>((1000*U3)/40)</f>
        <v>0.63187499999999996</v>
      </c>
      <c r="V19" s="19">
        <f t="shared" ref="V19:Y19" si="97">((1000*V3)/40)</f>
        <v>10.629375</v>
      </c>
      <c r="W19" s="19">
        <f t="shared" si="97"/>
        <v>11.791875000000001</v>
      </c>
      <c r="X19" s="19">
        <f t="shared" si="97"/>
        <v>11.266875000000001</v>
      </c>
      <c r="Y19" s="19">
        <f t="shared" si="97"/>
        <v>12.896875</v>
      </c>
      <c r="AA19" s="114" t="s">
        <v>1</v>
      </c>
      <c r="AB19" s="115">
        <f>AB2</f>
        <v>43510</v>
      </c>
      <c r="AC19" s="19">
        <f>((1000*AC3)/40)</f>
        <v>1.6793749999999998</v>
      </c>
      <c r="AD19" s="19">
        <f t="shared" ref="AD19:AG19" si="98">((1000*AD3)/40)</f>
        <v>9.9018750000000004</v>
      </c>
      <c r="AE19" s="19">
        <f t="shared" si="98"/>
        <v>15.266874999999999</v>
      </c>
      <c r="AF19" s="19">
        <f t="shared" si="98"/>
        <v>15.224375</v>
      </c>
      <c r="AG19" s="19">
        <f t="shared" si="98"/>
        <v>16.581875</v>
      </c>
      <c r="AI19" s="114" t="s">
        <v>1</v>
      </c>
      <c r="AJ19" s="115">
        <f>AJ2</f>
        <v>43516</v>
      </c>
      <c r="AK19" s="19">
        <f>((1000*AK3)/40)</f>
        <v>0.99312500000000004</v>
      </c>
      <c r="AL19" s="19">
        <f t="shared" ref="AL19:AO19" si="99">((1000*AL3)/40)</f>
        <v>6.7431249999999991</v>
      </c>
      <c r="AM19" s="19">
        <f t="shared" si="99"/>
        <v>8.270624999999999</v>
      </c>
      <c r="AN19" s="19">
        <f t="shared" si="99"/>
        <v>11.768125000000001</v>
      </c>
      <c r="AO19" s="19">
        <f t="shared" si="99"/>
        <v>10.083124999999999</v>
      </c>
      <c r="AQ19" s="114" t="s">
        <v>1</v>
      </c>
      <c r="AR19" s="115">
        <f>AR2</f>
        <v>43517</v>
      </c>
      <c r="AS19" s="19">
        <f>((1000*AS3)/40)</f>
        <v>1.121875</v>
      </c>
      <c r="AT19" s="19">
        <f t="shared" ref="AT19:AW19" si="100">((1000*AT3)/40)</f>
        <v>6.9193749999999996</v>
      </c>
      <c r="AU19" s="19">
        <f t="shared" si="100"/>
        <v>9.9518749999999994</v>
      </c>
      <c r="AV19" s="19">
        <f t="shared" si="100"/>
        <v>11.721875000000001</v>
      </c>
      <c r="AW19" s="19">
        <f t="shared" si="100"/>
        <v>10.546875</v>
      </c>
      <c r="AY19" s="114" t="s">
        <v>1</v>
      </c>
      <c r="AZ19" s="115">
        <f>AZ2</f>
        <v>43523</v>
      </c>
      <c r="BA19" s="19">
        <f>((1000*BA3)/40)</f>
        <v>0.95687500000000014</v>
      </c>
      <c r="BB19" s="19">
        <f t="shared" ref="BB19:BE19" si="101">((1000*BB3)/40)</f>
        <v>10.669375</v>
      </c>
      <c r="BC19" s="19">
        <f t="shared" si="101"/>
        <v>4.9375000000000002E-2</v>
      </c>
      <c r="BD19" s="19">
        <f t="shared" si="101"/>
        <v>10.501875</v>
      </c>
      <c r="BE19" s="19">
        <f t="shared" si="101"/>
        <v>9.0718750000000004</v>
      </c>
      <c r="BG19" s="114" t="s">
        <v>1</v>
      </c>
      <c r="BH19" s="115">
        <f>BH2</f>
        <v>43524</v>
      </c>
      <c r="BI19" s="19">
        <f>((1000*BI3)/40)</f>
        <v>1.235625</v>
      </c>
      <c r="BJ19" s="19">
        <f t="shared" ref="BJ19:BM19" si="102">((1000*BJ3)/40)</f>
        <v>7.4631249999999998</v>
      </c>
      <c r="BK19" s="19">
        <f t="shared" si="102"/>
        <v>11.213125000000002</v>
      </c>
      <c r="BL19" s="19">
        <f t="shared" si="102"/>
        <v>10.605625</v>
      </c>
      <c r="BM19" s="19">
        <f t="shared" si="102"/>
        <v>11.768125000000001</v>
      </c>
      <c r="BO19" s="114" t="s">
        <v>1</v>
      </c>
      <c r="BP19" s="115">
        <f>BP2</f>
        <v>43531</v>
      </c>
      <c r="BQ19" s="19">
        <f>((1000*BQ3)/40)</f>
        <v>0.63187499999999996</v>
      </c>
      <c r="BR19" s="19">
        <f t="shared" ref="BR19:BU19" si="103">((1000*BR3)/40)</f>
        <v>10.629375</v>
      </c>
      <c r="BS19" s="19">
        <f t="shared" si="103"/>
        <v>11.791875000000001</v>
      </c>
      <c r="BT19" s="19">
        <f t="shared" si="103"/>
        <v>11.266875000000001</v>
      </c>
      <c r="BU19" s="19">
        <f t="shared" si="103"/>
        <v>12.896875</v>
      </c>
      <c r="BW19" s="114" t="s">
        <v>1</v>
      </c>
      <c r="BX19" s="115">
        <f>BX2</f>
        <v>43581</v>
      </c>
      <c r="BY19" s="19">
        <f>((1000*BY3)/40)</f>
        <v>0.41875000000000001</v>
      </c>
      <c r="BZ19" s="19">
        <f t="shared" ref="BZ19:CC19" si="104">((1000*BZ3)/40)</f>
        <v>4.1387499999999999</v>
      </c>
      <c r="CA19" s="19">
        <f t="shared" si="104"/>
        <v>6.4962500000000007</v>
      </c>
      <c r="CB19" s="19">
        <f t="shared" si="104"/>
        <v>5.7287499999999998</v>
      </c>
      <c r="CC19" s="19">
        <f t="shared" si="104"/>
        <v>4.6387499999999999</v>
      </c>
      <c r="CE19" s="114" t="s">
        <v>1</v>
      </c>
      <c r="CF19" s="115">
        <f>CF2</f>
        <v>43585</v>
      </c>
      <c r="CG19" s="19">
        <f>((1000*CG3)/40)</f>
        <v>0.63687500000000008</v>
      </c>
      <c r="CH19" s="19">
        <f t="shared" ref="CH19:CK19" si="105">((1000*CH3)/40)</f>
        <v>4.8768750000000001</v>
      </c>
      <c r="CI19" s="19">
        <f t="shared" si="105"/>
        <v>6.3043749999999994</v>
      </c>
      <c r="CJ19" s="19">
        <f t="shared" si="105"/>
        <v>5.9318749999999998</v>
      </c>
      <c r="CK19" s="19">
        <f t="shared" si="105"/>
        <v>5.6018749999999997</v>
      </c>
      <c r="CM19" s="114" t="s">
        <v>1</v>
      </c>
      <c r="CN19" s="115">
        <f>CN2</f>
        <v>43592</v>
      </c>
      <c r="CO19" s="19">
        <f>((1000*CO3)/40)</f>
        <v>0.645625</v>
      </c>
      <c r="CP19" s="19">
        <f t="shared" ref="CP19:CS19" si="106">((1000*CP3)/40)</f>
        <v>5.5306249999999997</v>
      </c>
      <c r="CQ19" s="19">
        <f t="shared" si="106"/>
        <v>7.1556250000000006</v>
      </c>
      <c r="CR19" s="19">
        <f t="shared" si="106"/>
        <v>6.5481250000000006</v>
      </c>
      <c r="CS19" s="19">
        <f t="shared" si="106"/>
        <v>7.6156249999999996</v>
      </c>
      <c r="CU19" s="114" t="s">
        <v>1</v>
      </c>
      <c r="CV19" s="115">
        <f>CV2</f>
        <v>43510</v>
      </c>
      <c r="CW19" s="19">
        <f>((1000*CW3)/40)</f>
        <v>0</v>
      </c>
      <c r="CX19" s="19">
        <f t="shared" ref="CX19:DA19" si="107">((1000*CX3)/40)</f>
        <v>0</v>
      </c>
      <c r="CY19" s="19">
        <f t="shared" si="107"/>
        <v>0</v>
      </c>
      <c r="CZ19" s="19">
        <f t="shared" si="107"/>
        <v>0</v>
      </c>
      <c r="DA19" s="19">
        <f t="shared" si="107"/>
        <v>0</v>
      </c>
    </row>
    <row r="20" spans="11:105" x14ac:dyDescent="0.2">
      <c r="K20" s="114"/>
      <c r="L20" s="115"/>
      <c r="M20" s="19">
        <f t="shared" ref="M20:Q20" si="108">((1000*M4)/40)</f>
        <v>1.1000000000000001</v>
      </c>
      <c r="N20" s="19">
        <f t="shared" si="108"/>
        <v>9.5350000000000001</v>
      </c>
      <c r="O20" s="19">
        <f t="shared" si="108"/>
        <v>12.809999999999999</v>
      </c>
      <c r="P20" s="19">
        <f t="shared" si="108"/>
        <v>13.135</v>
      </c>
      <c r="Q20" s="19">
        <f t="shared" si="108"/>
        <v>9.9275000000000002</v>
      </c>
      <c r="S20" s="114"/>
      <c r="T20" s="115"/>
      <c r="U20" s="19">
        <f t="shared" ref="U20:Y20" si="109">((1000*U4)/40)</f>
        <v>0.85437499999999988</v>
      </c>
      <c r="V20" s="19">
        <f t="shared" si="109"/>
        <v>10.601875</v>
      </c>
      <c r="W20" s="19">
        <f t="shared" si="109"/>
        <v>11.819374999999999</v>
      </c>
      <c r="X20" s="19">
        <f t="shared" si="109"/>
        <v>11.594374999999999</v>
      </c>
      <c r="Y20" s="19">
        <f t="shared" si="109"/>
        <v>12.274375000000001</v>
      </c>
      <c r="AA20" s="114"/>
      <c r="AB20" s="115"/>
      <c r="AC20" s="19">
        <f t="shared" ref="AC20:AG20" si="110">((1000*AC4)/40)</f>
        <v>1.5518749999999999</v>
      </c>
      <c r="AD20" s="19">
        <f t="shared" si="110"/>
        <v>8.7418750000000003</v>
      </c>
      <c r="AE20" s="19">
        <f t="shared" si="110"/>
        <v>13.416875000000001</v>
      </c>
      <c r="AF20" s="19">
        <f t="shared" si="110"/>
        <v>15.931875000000002</v>
      </c>
      <c r="AG20" s="19">
        <f t="shared" si="110"/>
        <v>16.839375</v>
      </c>
      <c r="AI20" s="114"/>
      <c r="AJ20" s="115"/>
      <c r="AK20" s="19">
        <f t="shared" ref="AK20:AO20" si="111">((1000*AK4)/40)</f>
        <v>0.83312500000000012</v>
      </c>
      <c r="AL20" s="19">
        <f t="shared" si="111"/>
        <v>5.7381250000000001</v>
      </c>
      <c r="AM20" s="19">
        <f t="shared" si="111"/>
        <v>8.2181249999999988</v>
      </c>
      <c r="AN20" s="19">
        <f t="shared" si="111"/>
        <v>11.228125</v>
      </c>
      <c r="AO20" s="19">
        <f t="shared" si="111"/>
        <v>9.3406249999999993</v>
      </c>
      <c r="AQ20" s="114"/>
      <c r="AR20" s="115"/>
      <c r="AS20" s="19">
        <f t="shared" ref="AS20:AW20" si="112">((1000*AS4)/40)</f>
        <v>1.004375</v>
      </c>
      <c r="AT20" s="19">
        <f t="shared" si="112"/>
        <v>6.6168750000000003</v>
      </c>
      <c r="AU20" s="19">
        <f t="shared" si="112"/>
        <v>8.3243749999999999</v>
      </c>
      <c r="AV20" s="19">
        <f t="shared" si="112"/>
        <v>8.0818750000000001</v>
      </c>
      <c r="AW20" s="19">
        <f t="shared" si="112"/>
        <v>9.7068750000000001</v>
      </c>
      <c r="AY20" s="114"/>
      <c r="AZ20" s="115"/>
      <c r="BA20" s="19">
        <f t="shared" ref="BA20:BE20" si="113">((1000*BA4)/40)</f>
        <v>0.90687499999999999</v>
      </c>
      <c r="BB20" s="19">
        <f t="shared" si="113"/>
        <v>10.536874999999998</v>
      </c>
      <c r="BC20" s="19">
        <f t="shared" si="113"/>
        <v>-2.3124999999999875E-2</v>
      </c>
      <c r="BD20" s="19">
        <f t="shared" si="113"/>
        <v>9.5693749999999991</v>
      </c>
      <c r="BE20" s="19">
        <f t="shared" si="113"/>
        <v>8.8793749999999996</v>
      </c>
      <c r="BG20" s="114"/>
      <c r="BH20" s="115"/>
      <c r="BI20" s="19">
        <f t="shared" ref="BI20:BM20" si="114">((1000*BI4)/40)</f>
        <v>1.1231249999999999</v>
      </c>
      <c r="BJ20" s="19">
        <f t="shared" si="114"/>
        <v>7.1631249999999991</v>
      </c>
      <c r="BK20" s="19">
        <f t="shared" si="114"/>
        <v>11.415625</v>
      </c>
      <c r="BL20" s="19">
        <f t="shared" si="114"/>
        <v>11.138124999999999</v>
      </c>
      <c r="BM20" s="19">
        <f t="shared" si="114"/>
        <v>10.543125</v>
      </c>
      <c r="BO20" s="114"/>
      <c r="BP20" s="115"/>
      <c r="BQ20" s="19">
        <f t="shared" ref="BQ20:BU20" si="115">((1000*BQ4)/40)</f>
        <v>0.85437499999999988</v>
      </c>
      <c r="BR20" s="19">
        <f t="shared" si="115"/>
        <v>10.601875</v>
      </c>
      <c r="BS20" s="19">
        <f t="shared" si="115"/>
        <v>11.819374999999999</v>
      </c>
      <c r="BT20" s="19">
        <f t="shared" si="115"/>
        <v>11.594374999999999</v>
      </c>
      <c r="BU20" s="19">
        <f t="shared" si="115"/>
        <v>12.274375000000001</v>
      </c>
      <c r="BW20" s="114"/>
      <c r="BX20" s="115"/>
      <c r="BY20" s="19">
        <f t="shared" ref="BY20:CC20" si="116">((1000*BY4)/40)</f>
        <v>0.64124999999999999</v>
      </c>
      <c r="BZ20" s="19">
        <f t="shared" si="116"/>
        <v>5.5587499999999999</v>
      </c>
      <c r="CA20" s="19">
        <f t="shared" si="116"/>
        <v>4.9412500000000001</v>
      </c>
      <c r="CB20" s="19">
        <f t="shared" si="116"/>
        <v>4.6112500000000001</v>
      </c>
      <c r="CC20" s="19">
        <f t="shared" si="116"/>
        <v>5.3187499999999996</v>
      </c>
      <c r="CE20" s="114"/>
      <c r="CF20" s="115"/>
      <c r="CG20" s="19">
        <f t="shared" ref="CG20:CK20" si="117">((1000*CG4)/40)</f>
        <v>0.55687500000000001</v>
      </c>
      <c r="CH20" s="19">
        <f t="shared" si="117"/>
        <v>5.0968749999999998</v>
      </c>
      <c r="CI20" s="19">
        <f t="shared" si="117"/>
        <v>6.0268750000000004</v>
      </c>
      <c r="CJ20" s="19">
        <f t="shared" si="117"/>
        <v>6.0268750000000004</v>
      </c>
      <c r="CK20" s="19">
        <f t="shared" si="117"/>
        <v>5.7218749999999998</v>
      </c>
      <c r="CM20" s="114"/>
      <c r="CN20" s="115"/>
      <c r="CO20" s="19">
        <f t="shared" ref="CO20:CS20" si="118">((1000*CO4)/40)</f>
        <v>0.6556249999999999</v>
      </c>
      <c r="CP20" s="19">
        <f t="shared" si="118"/>
        <v>5.7531249999999998</v>
      </c>
      <c r="CQ20" s="19">
        <f t="shared" si="118"/>
        <v>5.9506249999999996</v>
      </c>
      <c r="CR20" s="19">
        <f t="shared" si="118"/>
        <v>6.5181249999999995</v>
      </c>
      <c r="CS20" s="19">
        <f t="shared" si="118"/>
        <v>7.5631249999999994</v>
      </c>
      <c r="CU20" s="114"/>
      <c r="CV20" s="115"/>
      <c r="CW20" s="19">
        <f t="shared" ref="CW20:DA20" si="119">((1000*CW4)/40)</f>
        <v>0</v>
      </c>
      <c r="CX20" s="19">
        <f t="shared" si="119"/>
        <v>0</v>
      </c>
      <c r="CY20" s="19">
        <f t="shared" si="119"/>
        <v>0</v>
      </c>
      <c r="CZ20" s="19">
        <f t="shared" si="119"/>
        <v>0</v>
      </c>
      <c r="DA20" s="19">
        <f t="shared" si="119"/>
        <v>0</v>
      </c>
    </row>
    <row r="21" spans="11:105" x14ac:dyDescent="0.2">
      <c r="K21" s="114"/>
      <c r="L21" s="115"/>
      <c r="M21" s="19">
        <f t="shared" ref="M21:Q21" si="120">((1000*M5)/40)</f>
        <v>1.01</v>
      </c>
      <c r="N21" s="19">
        <f t="shared" si="120"/>
        <v>8.7424999999999997</v>
      </c>
      <c r="O21" s="19">
        <f t="shared" si="120"/>
        <v>10.6525</v>
      </c>
      <c r="P21" s="19">
        <f t="shared" si="120"/>
        <v>11.362500000000001</v>
      </c>
      <c r="Q21" s="19">
        <f t="shared" si="120"/>
        <v>9.7725000000000009</v>
      </c>
      <c r="S21" s="114"/>
      <c r="T21" s="115"/>
      <c r="U21" s="19">
        <f t="shared" ref="U21:Y21" si="121">((1000*U5)/40)</f>
        <v>0.95187499999999992</v>
      </c>
      <c r="V21" s="19">
        <f t="shared" si="121"/>
        <v>11.176874999999999</v>
      </c>
      <c r="W21" s="19">
        <f t="shared" si="121"/>
        <v>10.491875</v>
      </c>
      <c r="X21" s="19">
        <f t="shared" si="121"/>
        <v>11.811874999999999</v>
      </c>
      <c r="Y21" s="19">
        <f t="shared" si="121"/>
        <v>11.506874999999999</v>
      </c>
      <c r="AA21" s="114"/>
      <c r="AB21" s="115"/>
      <c r="AC21" s="19">
        <f t="shared" ref="AC21:AG21" si="122">((1000*AC5)/40)</f>
        <v>1.7193750000000001</v>
      </c>
      <c r="AD21" s="19">
        <f t="shared" si="122"/>
        <v>11.604375000000001</v>
      </c>
      <c r="AE21" s="19">
        <f t="shared" si="122"/>
        <v>14.774375000000001</v>
      </c>
      <c r="AF21" s="19">
        <f t="shared" si="122"/>
        <v>16.621874999999999</v>
      </c>
      <c r="AG21" s="19">
        <f t="shared" si="122"/>
        <v>17.024374999999999</v>
      </c>
      <c r="AI21" s="114"/>
      <c r="AJ21" s="115"/>
      <c r="AK21" s="19">
        <f t="shared" ref="AK21:AO21" si="123">((1000*AK5)/40)</f>
        <v>0.65812500000000007</v>
      </c>
      <c r="AL21" s="19">
        <f t="shared" si="123"/>
        <v>5.0906250000000002</v>
      </c>
      <c r="AM21" s="19">
        <f t="shared" si="123"/>
        <v>5.5256249999999998</v>
      </c>
      <c r="AN21" s="19">
        <f t="shared" si="123"/>
        <v>11.610624999999999</v>
      </c>
      <c r="AO21" s="19">
        <f t="shared" si="123"/>
        <v>9.5181249999999995</v>
      </c>
      <c r="AQ21" s="114"/>
      <c r="AR21" s="115"/>
      <c r="AS21" s="19">
        <f t="shared" ref="AS21:AW21" si="124">((1000*AS5)/40)</f>
        <v>1.0318749999999999</v>
      </c>
      <c r="AT21" s="19">
        <f t="shared" si="124"/>
        <v>7.1793750000000003</v>
      </c>
      <c r="AU21" s="19">
        <f t="shared" si="124"/>
        <v>10.066875</v>
      </c>
      <c r="AV21" s="19">
        <f t="shared" si="124"/>
        <v>11.189375</v>
      </c>
      <c r="AW21" s="19">
        <f t="shared" si="124"/>
        <v>10.376875000000002</v>
      </c>
      <c r="AY21" s="114"/>
      <c r="AZ21" s="115"/>
      <c r="BA21" s="19">
        <f t="shared" ref="BA21:BE21" si="125">((1000*BA5)/40)</f>
        <v>0.80687500000000001</v>
      </c>
      <c r="BB21" s="19">
        <f t="shared" si="125"/>
        <v>10.499374999999999</v>
      </c>
      <c r="BC21" s="19">
        <f t="shared" si="125"/>
        <v>-1.5625000000000024E-2</v>
      </c>
      <c r="BD21" s="19">
        <f t="shared" si="125"/>
        <v>10.121874999999999</v>
      </c>
      <c r="BE21" s="19">
        <f t="shared" si="125"/>
        <v>9.7643749999999994</v>
      </c>
      <c r="BG21" s="114"/>
      <c r="BH21" s="115"/>
      <c r="BI21" s="19">
        <f t="shared" ref="BI21:BM21" si="126">((1000*BI5)/40)</f>
        <v>1.2706250000000001</v>
      </c>
      <c r="BJ21" s="19">
        <f t="shared" si="126"/>
        <v>7.0456249999999994</v>
      </c>
      <c r="BK21" s="19">
        <f t="shared" si="126"/>
        <v>11.840624999999999</v>
      </c>
      <c r="BL21" s="19">
        <f t="shared" si="126"/>
        <v>11.493125000000001</v>
      </c>
      <c r="BM21" s="19">
        <f t="shared" si="126"/>
        <v>11.905625000000001</v>
      </c>
      <c r="BO21" s="114"/>
      <c r="BP21" s="115"/>
      <c r="BQ21" s="19">
        <f t="shared" ref="BQ21:BU21" si="127">((1000*BQ5)/40)</f>
        <v>0.95187499999999992</v>
      </c>
      <c r="BR21" s="19">
        <f t="shared" si="127"/>
        <v>11.176874999999999</v>
      </c>
      <c r="BS21" s="19">
        <f t="shared" si="127"/>
        <v>10.491875</v>
      </c>
      <c r="BT21" s="19">
        <f t="shared" si="127"/>
        <v>11.811874999999999</v>
      </c>
      <c r="BU21" s="19">
        <f t="shared" si="127"/>
        <v>11.506874999999999</v>
      </c>
      <c r="BW21" s="114"/>
      <c r="BX21" s="115"/>
      <c r="BY21" s="19">
        <f t="shared" ref="BY21:CC21" si="128">((1000*BY5)/40)</f>
        <v>0.41625000000000006</v>
      </c>
      <c r="BZ21" s="19">
        <f t="shared" si="128"/>
        <v>4.6762499999999996</v>
      </c>
      <c r="CA21" s="19">
        <f t="shared" si="128"/>
        <v>6.1412500000000003</v>
      </c>
      <c r="CB21" s="19">
        <f t="shared" si="128"/>
        <v>5.7962499999999997</v>
      </c>
      <c r="CC21" s="19">
        <f t="shared" si="128"/>
        <v>5.6262500000000006</v>
      </c>
      <c r="CE21" s="114"/>
      <c r="CF21" s="115"/>
      <c r="CG21" s="19">
        <f t="shared" ref="CG21:CK21" si="129">((1000*CG5)/40)</f>
        <v>0.69437500000000008</v>
      </c>
      <c r="CH21" s="19">
        <f t="shared" si="129"/>
        <v>4.4518750000000002</v>
      </c>
      <c r="CI21" s="19">
        <f t="shared" si="129"/>
        <v>6.0718750000000004</v>
      </c>
      <c r="CJ21" s="19">
        <f t="shared" si="129"/>
        <v>6.7618750000000007</v>
      </c>
      <c r="CK21" s="19">
        <f t="shared" si="129"/>
        <v>5.6868750000000006</v>
      </c>
      <c r="CM21" s="114"/>
      <c r="CN21" s="115"/>
      <c r="CO21" s="19">
        <f t="shared" ref="CO21:CS21" si="130">((1000*CO5)/40)</f>
        <v>0.71312500000000001</v>
      </c>
      <c r="CP21" s="19">
        <f t="shared" si="130"/>
        <v>5.6056249999999999</v>
      </c>
      <c r="CQ21" s="19">
        <f t="shared" si="130"/>
        <v>6.5281250000000002</v>
      </c>
      <c r="CR21" s="19">
        <f t="shared" si="130"/>
        <v>6.6481250000000003</v>
      </c>
      <c r="CS21" s="19">
        <f t="shared" si="130"/>
        <v>7.3681250000000009</v>
      </c>
      <c r="CU21" s="114"/>
      <c r="CV21" s="115"/>
      <c r="CW21" s="19">
        <f t="shared" ref="CW21:DA21" si="131">((1000*CW5)/40)</f>
        <v>0</v>
      </c>
      <c r="CX21" s="19">
        <f t="shared" si="131"/>
        <v>0</v>
      </c>
      <c r="CY21" s="19">
        <f t="shared" si="131"/>
        <v>0</v>
      </c>
      <c r="CZ21" s="19">
        <f t="shared" si="131"/>
        <v>0</v>
      </c>
      <c r="DA21" s="19">
        <f t="shared" si="131"/>
        <v>0</v>
      </c>
    </row>
    <row r="22" spans="11:105" x14ac:dyDescent="0.2">
      <c r="K22" s="114"/>
      <c r="L22" s="115"/>
      <c r="M22" s="19">
        <f t="shared" ref="M22:Q22" si="132">((1000*M6)/40)</f>
        <v>1.1850000000000001</v>
      </c>
      <c r="N22" s="19">
        <f t="shared" si="132"/>
        <v>0.10500000000000025</v>
      </c>
      <c r="O22" s="19">
        <f t="shared" si="132"/>
        <v>10.28</v>
      </c>
      <c r="P22" s="19">
        <f t="shared" si="132"/>
        <v>9.6</v>
      </c>
      <c r="Q22" s="19">
        <f t="shared" si="132"/>
        <v>9.5650000000000013</v>
      </c>
      <c r="S22" s="114"/>
      <c r="T22" s="115"/>
      <c r="U22" s="19">
        <f t="shared" ref="U22:Y22" si="133">((1000*U6)/40)</f>
        <v>1.256875</v>
      </c>
      <c r="V22" s="19">
        <f t="shared" si="133"/>
        <v>10.924375000000001</v>
      </c>
      <c r="W22" s="19">
        <f t="shared" si="133"/>
        <v>12.161874999999998</v>
      </c>
      <c r="X22" s="19">
        <f t="shared" si="133"/>
        <v>-0.15062500000000001</v>
      </c>
      <c r="Y22" s="19">
        <f t="shared" si="133"/>
        <v>13.039375000000001</v>
      </c>
      <c r="AA22" s="114"/>
      <c r="AB22" s="115"/>
      <c r="AC22" s="19">
        <f t="shared" ref="AC22:AG22" si="134">((1000*AC6)/40)</f>
        <v>1.5743750000000001</v>
      </c>
      <c r="AD22" s="19">
        <f t="shared" si="134"/>
        <v>11.116875</v>
      </c>
      <c r="AE22" s="19">
        <f t="shared" si="134"/>
        <v>14.779374999999998</v>
      </c>
      <c r="AF22" s="19">
        <f t="shared" si="134"/>
        <v>14.196875</v>
      </c>
      <c r="AG22" s="19">
        <f t="shared" si="134"/>
        <v>17.009374999999999</v>
      </c>
      <c r="AI22" s="114"/>
      <c r="AJ22" s="115"/>
      <c r="AK22" s="19">
        <f t="shared" ref="AK22:AO22" si="135">((1000*AK6)/40)</f>
        <v>0.640625</v>
      </c>
      <c r="AL22" s="19">
        <f t="shared" si="135"/>
        <v>5.9656250000000002</v>
      </c>
      <c r="AM22" s="19">
        <f t="shared" si="135"/>
        <v>7.4806250000000007</v>
      </c>
      <c r="AN22" s="19">
        <f t="shared" si="135"/>
        <v>11.580625000000001</v>
      </c>
      <c r="AO22" s="19">
        <f t="shared" si="135"/>
        <v>9.6806249999999991</v>
      </c>
      <c r="AQ22" s="114"/>
      <c r="AR22" s="115"/>
      <c r="AS22" s="19">
        <f t="shared" ref="AS22:AW22" si="136">((1000*AS6)/40)</f>
        <v>0.95687500000000014</v>
      </c>
      <c r="AT22" s="19">
        <f t="shared" si="136"/>
        <v>6.6793750000000003</v>
      </c>
      <c r="AU22" s="19">
        <f t="shared" si="136"/>
        <v>9.1068750000000005</v>
      </c>
      <c r="AV22" s="19">
        <f t="shared" si="136"/>
        <v>10.826874999999999</v>
      </c>
      <c r="AW22" s="19">
        <f t="shared" si="136"/>
        <v>9.1693750000000005</v>
      </c>
      <c r="AY22" s="114"/>
      <c r="AZ22" s="115"/>
      <c r="BA22" s="19">
        <f t="shared" ref="BA22:BE22" si="137">((1000*BA6)/40)</f>
        <v>0.80687500000000001</v>
      </c>
      <c r="BB22" s="19">
        <f t="shared" si="137"/>
        <v>3.2318750000000001</v>
      </c>
      <c r="BC22" s="19">
        <f t="shared" si="137"/>
        <v>-0.10562500000000026</v>
      </c>
      <c r="BD22" s="19">
        <f t="shared" si="137"/>
        <v>10.096875000000001</v>
      </c>
      <c r="BE22" s="19">
        <f t="shared" si="137"/>
        <v>9.1543749999999982</v>
      </c>
      <c r="BG22" s="114"/>
      <c r="BH22" s="115"/>
      <c r="BI22" s="19">
        <f t="shared" ref="BI22:BM22" si="138">((1000*BI6)/40)</f>
        <v>1.1881249999999999</v>
      </c>
      <c r="BJ22" s="19">
        <f t="shared" si="138"/>
        <v>-5.9374999999999997E-2</v>
      </c>
      <c r="BK22" s="19">
        <f t="shared" si="138"/>
        <v>15.863125</v>
      </c>
      <c r="BL22" s="19">
        <f t="shared" si="138"/>
        <v>12.033125</v>
      </c>
      <c r="BM22" s="19">
        <f t="shared" si="138"/>
        <v>11.418125</v>
      </c>
      <c r="BO22" s="114"/>
      <c r="BP22" s="115"/>
      <c r="BQ22" s="19">
        <f t="shared" ref="BQ22:BU22" si="139">((1000*BQ6)/40)</f>
        <v>1.256875</v>
      </c>
      <c r="BR22" s="19">
        <f t="shared" si="139"/>
        <v>10.924375000000001</v>
      </c>
      <c r="BS22" s="19">
        <f t="shared" si="139"/>
        <v>12.161874999999998</v>
      </c>
      <c r="BT22" s="19">
        <f t="shared" si="139"/>
        <v>-0.15062500000000001</v>
      </c>
      <c r="BU22" s="19">
        <f t="shared" si="139"/>
        <v>13.039375000000001</v>
      </c>
      <c r="BW22" s="114"/>
      <c r="BX22" s="115"/>
      <c r="BY22" s="19">
        <f t="shared" ref="BY22:CC22" si="140">((1000*BY6)/40)</f>
        <v>0.50124999999999997</v>
      </c>
      <c r="BZ22" s="19">
        <f t="shared" si="140"/>
        <v>4.3162500000000001</v>
      </c>
      <c r="CA22" s="19">
        <f t="shared" si="140"/>
        <v>5.65625</v>
      </c>
      <c r="CB22" s="19">
        <f t="shared" si="140"/>
        <v>5.4087499999999995</v>
      </c>
      <c r="CC22" s="19">
        <f t="shared" si="140"/>
        <v>5.3587500000000006</v>
      </c>
      <c r="CE22" s="114"/>
      <c r="CF22" s="115"/>
      <c r="CG22" s="19">
        <f t="shared" ref="CG22:CK22" si="141">((1000*CG6)/40)</f>
        <v>0.50187499999999996</v>
      </c>
      <c r="CH22" s="19">
        <f t="shared" si="141"/>
        <v>5.3418749999999999</v>
      </c>
      <c r="CI22" s="19">
        <f t="shared" si="141"/>
        <v>6.1543749999999999</v>
      </c>
      <c r="CJ22" s="19">
        <f t="shared" si="141"/>
        <v>6.4593749999999996</v>
      </c>
      <c r="CK22" s="19">
        <f t="shared" si="141"/>
        <v>6.9893750000000008</v>
      </c>
      <c r="CM22" s="114"/>
      <c r="CN22" s="115"/>
      <c r="CO22" s="19">
        <f t="shared" ref="CO22:CS22" si="142">((1000*CO6)/40)</f>
        <v>0.61312500000000003</v>
      </c>
      <c r="CP22" s="19">
        <f t="shared" si="142"/>
        <v>5.5431249999999999</v>
      </c>
      <c r="CQ22" s="19">
        <f t="shared" si="142"/>
        <v>6.2981250000000006</v>
      </c>
      <c r="CR22" s="19">
        <f t="shared" si="142"/>
        <v>6.2906250000000004</v>
      </c>
      <c r="CS22" s="19">
        <f t="shared" si="142"/>
        <v>8.0506250000000001</v>
      </c>
      <c r="CU22" s="114"/>
      <c r="CV22" s="115"/>
      <c r="CW22" s="19">
        <f t="shared" ref="CW22:DA22" si="143">((1000*CW6)/40)</f>
        <v>0</v>
      </c>
      <c r="CX22" s="19">
        <f t="shared" si="143"/>
        <v>0</v>
      </c>
      <c r="CY22" s="19">
        <f t="shared" si="143"/>
        <v>0</v>
      </c>
      <c r="CZ22" s="19">
        <f t="shared" si="143"/>
        <v>0</v>
      </c>
      <c r="DA22" s="19">
        <f t="shared" si="143"/>
        <v>0</v>
      </c>
    </row>
    <row r="23" spans="11:105" x14ac:dyDescent="0.2">
      <c r="K23" s="114" t="s">
        <v>8</v>
      </c>
      <c r="L23" s="115"/>
      <c r="M23" s="19">
        <f t="shared" ref="M23:Q23" si="144">((1000*M7)/40)</f>
        <v>1.6549999999999998</v>
      </c>
      <c r="N23" s="19">
        <f t="shared" si="144"/>
        <v>2.2450000000000001</v>
      </c>
      <c r="O23" s="19">
        <f t="shared" si="144"/>
        <v>1.2149999999999999</v>
      </c>
      <c r="P23" s="19">
        <f t="shared" si="144"/>
        <v>1.5225000000000002</v>
      </c>
      <c r="Q23" s="19">
        <f t="shared" si="144"/>
        <v>1.6674999999999998</v>
      </c>
      <c r="S23" s="114" t="s">
        <v>8</v>
      </c>
      <c r="T23" s="115"/>
      <c r="U23" s="19">
        <f t="shared" ref="U23:Y23" si="145">((1000*U7)/40)</f>
        <v>2.25</v>
      </c>
      <c r="V23" s="19">
        <f t="shared" si="145"/>
        <v>2.3525</v>
      </c>
      <c r="W23" s="19">
        <f t="shared" si="145"/>
        <v>1.6949999999999998</v>
      </c>
      <c r="X23" s="19">
        <f t="shared" si="145"/>
        <v>2.1149999999999998</v>
      </c>
      <c r="Y23" s="19">
        <f t="shared" si="145"/>
        <v>1.38</v>
      </c>
      <c r="AA23" s="114" t="s">
        <v>8</v>
      </c>
      <c r="AB23" s="115"/>
      <c r="AC23" s="19">
        <f t="shared" ref="AC23:AG23" si="146">((1000*AC7)/40)</f>
        <v>3.7243749999999998</v>
      </c>
      <c r="AD23" s="19">
        <f t="shared" si="146"/>
        <v>3.0193749999999997</v>
      </c>
      <c r="AE23" s="19">
        <f t="shared" si="146"/>
        <v>3.4193750000000001</v>
      </c>
      <c r="AF23" s="19">
        <f t="shared" si="146"/>
        <v>3.0218750000000001</v>
      </c>
      <c r="AG23" s="19">
        <f t="shared" si="146"/>
        <v>2.8693750000000002</v>
      </c>
      <c r="AI23" s="114" t="s">
        <v>8</v>
      </c>
      <c r="AJ23" s="115"/>
      <c r="AK23" s="19">
        <f t="shared" ref="AK23:AO23" si="147">((1000*AK7)/40)</f>
        <v>2.8343750000000001</v>
      </c>
      <c r="AL23" s="19">
        <f t="shared" si="147"/>
        <v>3.2043750000000002</v>
      </c>
      <c r="AM23" s="19">
        <f t="shared" si="147"/>
        <v>3.5143750000000002</v>
      </c>
      <c r="AN23" s="19">
        <f t="shared" si="147"/>
        <v>2.7693749999999997</v>
      </c>
      <c r="AO23" s="19">
        <f t="shared" si="147"/>
        <v>2.1668750000000001</v>
      </c>
      <c r="AQ23" s="114" t="s">
        <v>8</v>
      </c>
      <c r="AR23" s="115"/>
      <c r="AS23" s="19">
        <f t="shared" ref="AS23:AW23" si="148">((1000*AS7)/40)</f>
        <v>0.17249999999999999</v>
      </c>
      <c r="AT23" s="19">
        <f t="shared" si="148"/>
        <v>0.19750000000000001</v>
      </c>
      <c r="AU23" s="19">
        <f t="shared" si="148"/>
        <v>0.20249999999999999</v>
      </c>
      <c r="AV23" s="19">
        <f t="shared" si="148"/>
        <v>0.315</v>
      </c>
      <c r="AW23" s="19">
        <f t="shared" si="148"/>
        <v>0.11000000000000001</v>
      </c>
      <c r="AY23" s="114" t="s">
        <v>8</v>
      </c>
      <c r="AZ23" s="115"/>
      <c r="BA23" s="19">
        <f t="shared" ref="BA23:BE23" si="149">((1000*BA7)/40)</f>
        <v>2.25</v>
      </c>
      <c r="BB23" s="19">
        <f t="shared" si="149"/>
        <v>2.3525</v>
      </c>
      <c r="BC23" s="19">
        <f t="shared" si="149"/>
        <v>1.6949999999999998</v>
      </c>
      <c r="BD23" s="19">
        <f t="shared" si="149"/>
        <v>2.1149999999999998</v>
      </c>
      <c r="BE23" s="19">
        <f t="shared" si="149"/>
        <v>1.38</v>
      </c>
      <c r="BG23" s="114" t="s">
        <v>8</v>
      </c>
      <c r="BH23" s="115"/>
      <c r="BI23" s="19">
        <f t="shared" ref="BI23:BM23" si="150">((1000*BI7)/40)</f>
        <v>0.34812500000000013</v>
      </c>
      <c r="BJ23" s="19">
        <f t="shared" si="150"/>
        <v>0.26562499999999989</v>
      </c>
      <c r="BK23" s="19">
        <f t="shared" si="150"/>
        <v>0.41562500000000002</v>
      </c>
      <c r="BL23" s="19">
        <f t="shared" si="150"/>
        <v>0.36312499999999992</v>
      </c>
      <c r="BM23" s="19">
        <f t="shared" si="150"/>
        <v>1.578125</v>
      </c>
      <c r="BO23" s="114" t="s">
        <v>8</v>
      </c>
      <c r="BP23" s="115"/>
      <c r="BQ23" s="19">
        <f t="shared" ref="BQ23:BU23" si="151">((1000*BQ7)/40)</f>
        <v>2.25</v>
      </c>
      <c r="BR23" s="19">
        <f t="shared" si="151"/>
        <v>2.3525</v>
      </c>
      <c r="BS23" s="19">
        <f t="shared" si="151"/>
        <v>1.6949999999999998</v>
      </c>
      <c r="BT23" s="19">
        <f t="shared" si="151"/>
        <v>2.1149999999999998</v>
      </c>
      <c r="BU23" s="19">
        <f t="shared" si="151"/>
        <v>1.38</v>
      </c>
      <c r="BW23" s="114" t="s">
        <v>8</v>
      </c>
      <c r="BX23" s="115"/>
      <c r="BY23" s="19">
        <f t="shared" ref="BY23:CC23" si="152">((1000*BY7)/40)</f>
        <v>0.28312499999999996</v>
      </c>
      <c r="BZ23" s="19">
        <f t="shared" si="152"/>
        <v>-0.17937499999999976</v>
      </c>
      <c r="CA23" s="19">
        <f t="shared" si="152"/>
        <v>-0.18687499999999999</v>
      </c>
      <c r="CB23" s="19">
        <f t="shared" si="152"/>
        <v>-5.4374999999999993E-2</v>
      </c>
      <c r="CC23" s="19">
        <f t="shared" si="152"/>
        <v>-0.20687499999999978</v>
      </c>
      <c r="CE23" s="114" t="s">
        <v>8</v>
      </c>
      <c r="CF23" s="115"/>
      <c r="CG23" s="19">
        <f t="shared" ref="CG23:CK23" si="153">((1000*CG7)/40)</f>
        <v>0.49375000000000002</v>
      </c>
      <c r="CH23" s="19">
        <f t="shared" si="153"/>
        <v>0.11374999999999999</v>
      </c>
      <c r="CI23" s="19">
        <f t="shared" si="153"/>
        <v>-0.11374999999999999</v>
      </c>
      <c r="CJ23" s="19">
        <f t="shared" si="153"/>
        <v>-5.3749999999999999E-2</v>
      </c>
      <c r="CK23" s="19">
        <f t="shared" si="153"/>
        <v>5.3749999999999999E-2</v>
      </c>
      <c r="CM23" s="114" t="s">
        <v>8</v>
      </c>
      <c r="CN23" s="115"/>
      <c r="CO23" s="19">
        <f t="shared" ref="CO23:CS23" si="154">((1000*CO7)/40)</f>
        <v>9.4999999999999946E-2</v>
      </c>
      <c r="CP23" s="19">
        <f t="shared" si="154"/>
        <v>4.7499999999999973E-2</v>
      </c>
      <c r="CQ23" s="19">
        <f t="shared" si="154"/>
        <v>0.35250000000000004</v>
      </c>
      <c r="CR23" s="19">
        <f t="shared" si="154"/>
        <v>0.15499999999999994</v>
      </c>
      <c r="CS23" s="19">
        <f t="shared" si="154"/>
        <v>8.2499999999999934E-2</v>
      </c>
      <c r="CU23" s="114" t="s">
        <v>8</v>
      </c>
      <c r="CV23" s="115"/>
      <c r="CW23" s="19">
        <f t="shared" ref="CW23:DA23" si="155">((1000*CW7)/40)</f>
        <v>0</v>
      </c>
      <c r="CX23" s="19">
        <f t="shared" si="155"/>
        <v>0</v>
      </c>
      <c r="CY23" s="19">
        <f t="shared" si="155"/>
        <v>0</v>
      </c>
      <c r="CZ23" s="19">
        <f t="shared" si="155"/>
        <v>0</v>
      </c>
      <c r="DA23" s="19">
        <f t="shared" si="155"/>
        <v>0</v>
      </c>
    </row>
    <row r="24" spans="11:105" x14ac:dyDescent="0.2">
      <c r="K24" s="114"/>
      <c r="L24" s="115"/>
      <c r="M24" s="19">
        <f t="shared" ref="M24:Q24" si="156">((1000*M8)/40)</f>
        <v>2.145</v>
      </c>
      <c r="N24" s="19">
        <f t="shared" si="156"/>
        <v>2.1774999999999998</v>
      </c>
      <c r="O24" s="19">
        <f t="shared" si="156"/>
        <v>2.0100000000000002</v>
      </c>
      <c r="P24" s="19">
        <f t="shared" si="156"/>
        <v>1.5874999999999999</v>
      </c>
      <c r="Q24" s="19">
        <f t="shared" si="156"/>
        <v>1.67</v>
      </c>
      <c r="S24" s="114"/>
      <c r="T24" s="115"/>
      <c r="U24" s="19">
        <f t="shared" ref="U24:Y24" si="157">((1000*U8)/40)</f>
        <v>2.0125000000000002</v>
      </c>
      <c r="V24" s="19">
        <f t="shared" si="157"/>
        <v>2.3574999999999999</v>
      </c>
      <c r="W24" s="19">
        <f t="shared" si="157"/>
        <v>2.0549999999999997</v>
      </c>
      <c r="X24" s="19">
        <f t="shared" si="157"/>
        <v>2.3400000000000003</v>
      </c>
      <c r="Y24" s="19">
        <f t="shared" si="157"/>
        <v>1.5575000000000001</v>
      </c>
      <c r="AA24" s="114"/>
      <c r="AB24" s="115"/>
      <c r="AC24" s="19">
        <f t="shared" ref="AC24:AG24" si="158">((1000*AC8)/40)</f>
        <v>3.7643749999999998</v>
      </c>
      <c r="AD24" s="19">
        <f t="shared" si="158"/>
        <v>3.1243750000000001</v>
      </c>
      <c r="AE24" s="19">
        <f t="shared" si="158"/>
        <v>3.4043749999999995</v>
      </c>
      <c r="AF24" s="19">
        <f t="shared" si="158"/>
        <v>3.4418749999999996</v>
      </c>
      <c r="AG24" s="19">
        <f t="shared" si="158"/>
        <v>2.7293750000000001</v>
      </c>
      <c r="AI24" s="114"/>
      <c r="AJ24" s="115"/>
      <c r="AK24" s="19">
        <f t="shared" ref="AK24:AO24" si="159">((1000*AK8)/40)</f>
        <v>2.5193750000000001</v>
      </c>
      <c r="AL24" s="19">
        <f t="shared" si="159"/>
        <v>3.2593749999999999</v>
      </c>
      <c r="AM24" s="19">
        <f t="shared" si="159"/>
        <v>3.2843749999999998</v>
      </c>
      <c r="AN24" s="19">
        <f t="shared" si="159"/>
        <v>2.5193750000000001</v>
      </c>
      <c r="AO24" s="19">
        <f t="shared" si="159"/>
        <v>2.0118750000000003</v>
      </c>
      <c r="AQ24" s="114"/>
      <c r="AR24" s="115"/>
      <c r="AS24" s="19">
        <f t="shared" ref="AS24:AW24" si="160">((1000*AS8)/40)</f>
        <v>0.255</v>
      </c>
      <c r="AT24" s="19">
        <f t="shared" si="160"/>
        <v>0.3725</v>
      </c>
      <c r="AU24" s="19">
        <f t="shared" si="160"/>
        <v>0.22499999999999978</v>
      </c>
      <c r="AV24" s="19">
        <f t="shared" si="160"/>
        <v>0.34749999999999998</v>
      </c>
      <c r="AW24" s="19">
        <f t="shared" si="160"/>
        <v>0.13999999999999976</v>
      </c>
      <c r="AY24" s="114"/>
      <c r="AZ24" s="115"/>
      <c r="BA24" s="19">
        <f t="shared" ref="BA24:BE24" si="161">((1000*BA8)/40)</f>
        <v>2.0125000000000002</v>
      </c>
      <c r="BB24" s="19">
        <f t="shared" si="161"/>
        <v>2.3574999999999999</v>
      </c>
      <c r="BC24" s="19">
        <f t="shared" si="161"/>
        <v>2.0549999999999997</v>
      </c>
      <c r="BD24" s="19">
        <f t="shared" si="161"/>
        <v>2.3400000000000003</v>
      </c>
      <c r="BE24" s="19">
        <f t="shared" si="161"/>
        <v>1.5575000000000001</v>
      </c>
      <c r="BG24" s="114"/>
      <c r="BH24" s="115"/>
      <c r="BI24" s="19">
        <f t="shared" ref="BI24:BM24" si="162">((1000*BI8)/40)</f>
        <v>1.4356250000000002</v>
      </c>
      <c r="BJ24" s="19">
        <f t="shared" si="162"/>
        <v>0.99812500000000015</v>
      </c>
      <c r="BK24" s="19">
        <f t="shared" si="162"/>
        <v>0.89312500000000017</v>
      </c>
      <c r="BL24" s="19">
        <f t="shared" si="162"/>
        <v>0.30812500000000009</v>
      </c>
      <c r="BM24" s="19">
        <f t="shared" si="162"/>
        <v>1.2781250000000002</v>
      </c>
      <c r="BO24" s="114"/>
      <c r="BP24" s="115"/>
      <c r="BQ24" s="19">
        <f t="shared" ref="BQ24:BU24" si="163">((1000*BQ8)/40)</f>
        <v>2.0125000000000002</v>
      </c>
      <c r="BR24" s="19">
        <f t="shared" si="163"/>
        <v>2.3574999999999999</v>
      </c>
      <c r="BS24" s="19">
        <f t="shared" si="163"/>
        <v>2.0549999999999997</v>
      </c>
      <c r="BT24" s="19">
        <f t="shared" si="163"/>
        <v>2.3400000000000003</v>
      </c>
      <c r="BU24" s="19">
        <f t="shared" si="163"/>
        <v>1.5575000000000001</v>
      </c>
      <c r="BW24" s="114"/>
      <c r="BX24" s="115"/>
      <c r="BY24" s="19">
        <f t="shared" ref="BY24:CC24" si="164">((1000*BY8)/40)</f>
        <v>-0.16687499999999975</v>
      </c>
      <c r="BZ24" s="19">
        <f t="shared" si="164"/>
        <v>-0.19437499999999977</v>
      </c>
      <c r="CA24" s="19">
        <f t="shared" si="164"/>
        <v>-4.3749999999998755E-3</v>
      </c>
      <c r="CB24" s="19">
        <f t="shared" si="164"/>
        <v>-0.14937499999999976</v>
      </c>
      <c r="CC24" s="19">
        <f t="shared" si="164"/>
        <v>-0.23187499999999975</v>
      </c>
      <c r="CE24" s="114"/>
      <c r="CF24" s="115"/>
      <c r="CG24" s="19">
        <f t="shared" ref="CG24:CK24" si="165">((1000*CG8)/40)</f>
        <v>-3.125E-2</v>
      </c>
      <c r="CH24" s="19">
        <f t="shared" si="165"/>
        <v>-8.3750000000000255E-2</v>
      </c>
      <c r="CI24" s="19">
        <f t="shared" si="165"/>
        <v>-3.875E-2</v>
      </c>
      <c r="CJ24" s="19">
        <f t="shared" si="165"/>
        <v>-9.6250000000000252E-2</v>
      </c>
      <c r="CK24" s="19">
        <f t="shared" si="165"/>
        <v>-3.875E-2</v>
      </c>
      <c r="CM24" s="114"/>
      <c r="CN24" s="115"/>
      <c r="CO24" s="19">
        <f t="shared" ref="CO24:CS24" si="166">((1000*CO8)/40)</f>
        <v>0.1049999999999999</v>
      </c>
      <c r="CP24" s="19">
        <f t="shared" si="166"/>
        <v>1.5000000000000083E-2</v>
      </c>
      <c r="CQ24" s="19">
        <f t="shared" si="166"/>
        <v>1.7499999999999807E-2</v>
      </c>
      <c r="CR24" s="19">
        <f t="shared" si="166"/>
        <v>0.11499999999999981</v>
      </c>
      <c r="CS24" s="19">
        <f t="shared" si="166"/>
        <v>2.2499999999999951E-2</v>
      </c>
      <c r="CU24" s="114"/>
      <c r="CV24" s="115"/>
      <c r="CW24" s="19">
        <f t="shared" ref="CW24:DA24" si="167">((1000*CW8)/40)</f>
        <v>0</v>
      </c>
      <c r="CX24" s="19">
        <f t="shared" si="167"/>
        <v>0</v>
      </c>
      <c r="CY24" s="19">
        <f t="shared" si="167"/>
        <v>0</v>
      </c>
      <c r="CZ24" s="19">
        <f t="shared" si="167"/>
        <v>0</v>
      </c>
      <c r="DA24" s="19">
        <f t="shared" si="167"/>
        <v>0</v>
      </c>
    </row>
    <row r="25" spans="11:105" x14ac:dyDescent="0.2">
      <c r="K25" s="114"/>
      <c r="L25" s="115"/>
      <c r="M25" s="19">
        <f t="shared" ref="M25:Q25" si="168">((1000*M9)/40)</f>
        <v>1.7774999999999999</v>
      </c>
      <c r="N25" s="19">
        <f t="shared" si="168"/>
        <v>1.9349999999999998</v>
      </c>
      <c r="O25" s="19">
        <f t="shared" si="168"/>
        <v>1.5249999999999999</v>
      </c>
      <c r="P25" s="19">
        <f t="shared" si="168"/>
        <v>1.8374999999999999</v>
      </c>
      <c r="Q25" s="19">
        <f t="shared" si="168"/>
        <v>1.585</v>
      </c>
      <c r="S25" s="114"/>
      <c r="T25" s="115"/>
      <c r="U25" s="19">
        <f t="shared" ref="U25:Y25" si="169">((1000*U9)/40)</f>
        <v>2.5925000000000002</v>
      </c>
      <c r="V25" s="19">
        <f t="shared" si="169"/>
        <v>3.3099999999999996</v>
      </c>
      <c r="W25" s="19">
        <f t="shared" si="169"/>
        <v>1.7574999999999998</v>
      </c>
      <c r="X25" s="19">
        <f t="shared" si="169"/>
        <v>2.1324999999999998</v>
      </c>
      <c r="Y25" s="19">
        <f t="shared" si="169"/>
        <v>1.5375000000000001</v>
      </c>
      <c r="AA25" s="114"/>
      <c r="AB25" s="115"/>
      <c r="AC25" s="19">
        <f t="shared" ref="AC25:AG25" si="170">((1000*AC9)/40)</f>
        <v>4.3293749999999998</v>
      </c>
      <c r="AD25" s="19">
        <f t="shared" si="170"/>
        <v>-0.17562499999999975</v>
      </c>
      <c r="AE25" s="19">
        <f t="shared" si="170"/>
        <v>3.0168750000000002</v>
      </c>
      <c r="AF25" s="19">
        <f t="shared" si="170"/>
        <v>3.0193749999999997</v>
      </c>
      <c r="AG25" s="19">
        <f t="shared" si="170"/>
        <v>3.024375</v>
      </c>
      <c r="AI25" s="114"/>
      <c r="AJ25" s="115"/>
      <c r="AK25" s="19">
        <f t="shared" ref="AK25:AO25" si="171">((1000*AK9)/40)</f>
        <v>3.3918749999999998</v>
      </c>
      <c r="AL25" s="19">
        <f t="shared" si="171"/>
        <v>2.8843749999999999</v>
      </c>
      <c r="AM25" s="19">
        <f t="shared" si="171"/>
        <v>3.5368749999999998</v>
      </c>
      <c r="AN25" s="19">
        <f t="shared" si="171"/>
        <v>3.0618749999999997</v>
      </c>
      <c r="AO25" s="19">
        <f t="shared" si="171"/>
        <v>2.1468750000000001</v>
      </c>
      <c r="AQ25" s="114"/>
      <c r="AR25" s="115"/>
      <c r="AS25" s="19">
        <f t="shared" ref="AS25:AW25" si="172">((1000*AS9)/40)</f>
        <v>0.24499999999999997</v>
      </c>
      <c r="AT25" s="19">
        <f t="shared" si="172"/>
        <v>0.24250000000000002</v>
      </c>
      <c r="AU25" s="19">
        <f t="shared" si="172"/>
        <v>0.13500000000000001</v>
      </c>
      <c r="AV25" s="19">
        <f t="shared" si="172"/>
        <v>0.42750000000000005</v>
      </c>
      <c r="AW25" s="19">
        <f t="shared" si="172"/>
        <v>0.14250000000000002</v>
      </c>
      <c r="AY25" s="114"/>
      <c r="AZ25" s="115"/>
      <c r="BA25" s="19">
        <f t="shared" ref="BA25:BE25" si="173">((1000*BA9)/40)</f>
        <v>2.5925000000000002</v>
      </c>
      <c r="BB25" s="19">
        <f t="shared" si="173"/>
        <v>3.3099999999999996</v>
      </c>
      <c r="BC25" s="19">
        <f t="shared" si="173"/>
        <v>1.7574999999999998</v>
      </c>
      <c r="BD25" s="19">
        <f t="shared" si="173"/>
        <v>2.1324999999999998</v>
      </c>
      <c r="BE25" s="19">
        <f t="shared" si="173"/>
        <v>1.5375000000000001</v>
      </c>
      <c r="BG25" s="114"/>
      <c r="BH25" s="115"/>
      <c r="BI25" s="19">
        <f t="shared" ref="BI25:BM25" si="174">((1000*BI9)/40)</f>
        <v>0.96562500000000018</v>
      </c>
      <c r="BJ25" s="19">
        <f t="shared" si="174"/>
        <v>1.0931250000000001</v>
      </c>
      <c r="BK25" s="19">
        <f t="shared" si="174"/>
        <v>0.81812499999999999</v>
      </c>
      <c r="BL25" s="19">
        <f t="shared" si="174"/>
        <v>0.36812500000000004</v>
      </c>
      <c r="BM25" s="19">
        <f t="shared" si="174"/>
        <v>1.5431250000000003</v>
      </c>
      <c r="BO25" s="114"/>
      <c r="BP25" s="115"/>
      <c r="BQ25" s="19">
        <f t="shared" ref="BQ25:BU25" si="175">((1000*BQ9)/40)</f>
        <v>2.5925000000000002</v>
      </c>
      <c r="BR25" s="19">
        <f t="shared" si="175"/>
        <v>3.3099999999999996</v>
      </c>
      <c r="BS25" s="19">
        <f t="shared" si="175"/>
        <v>1.7574999999999998</v>
      </c>
      <c r="BT25" s="19">
        <f t="shared" si="175"/>
        <v>2.1324999999999998</v>
      </c>
      <c r="BU25" s="19">
        <f t="shared" si="175"/>
        <v>1.5375000000000001</v>
      </c>
      <c r="BW25" s="114"/>
      <c r="BX25" s="115"/>
      <c r="BY25" s="19">
        <f t="shared" ref="BY25:CC25" si="176">((1000*BY9)/40)</f>
        <v>0.12812499999999999</v>
      </c>
      <c r="BZ25" s="19">
        <f t="shared" si="176"/>
        <v>-0.15437499999999976</v>
      </c>
      <c r="CA25" s="19">
        <f t="shared" si="176"/>
        <v>-0.21187499999999998</v>
      </c>
      <c r="CB25" s="19">
        <f t="shared" si="176"/>
        <v>-0.15937499999999977</v>
      </c>
      <c r="CC25" s="19">
        <f t="shared" si="176"/>
        <v>-5.1874999999999748E-2</v>
      </c>
      <c r="CE25" s="114"/>
      <c r="CF25" s="115"/>
      <c r="CG25" s="19">
        <f t="shared" ref="CG25:CK25" si="177">((1000*CG9)/40)</f>
        <v>0.41374999999999995</v>
      </c>
      <c r="CH25" s="19">
        <f t="shared" si="177"/>
        <v>0.28125</v>
      </c>
      <c r="CI25" s="19">
        <f t="shared" si="177"/>
        <v>3.875E-2</v>
      </c>
      <c r="CJ25" s="19">
        <f t="shared" si="177"/>
        <v>0.25125000000000003</v>
      </c>
      <c r="CK25" s="19">
        <f t="shared" si="177"/>
        <v>6.8750000000000006E-2</v>
      </c>
      <c r="CM25" s="114"/>
      <c r="CN25" s="115"/>
      <c r="CO25" s="19">
        <f t="shared" ref="CO25:CS25" si="178">((1000*CO9)/40)</f>
        <v>0.18250000000000002</v>
      </c>
      <c r="CP25" s="19">
        <f t="shared" si="178"/>
        <v>5.9999999999999984E-2</v>
      </c>
      <c r="CQ25" s="19">
        <f t="shared" si="178"/>
        <v>0.17</v>
      </c>
      <c r="CR25" s="19">
        <f t="shared" si="178"/>
        <v>0.14999999999999977</v>
      </c>
      <c r="CS25" s="19">
        <f t="shared" si="178"/>
        <v>0.1049999999999999</v>
      </c>
      <c r="CU25" s="114"/>
      <c r="CV25" s="115"/>
      <c r="CW25" s="19">
        <f t="shared" ref="CW25:DA25" si="179">((1000*CW9)/40)</f>
        <v>0</v>
      </c>
      <c r="CX25" s="19">
        <f t="shared" si="179"/>
        <v>0</v>
      </c>
      <c r="CY25" s="19">
        <f t="shared" si="179"/>
        <v>0</v>
      </c>
      <c r="CZ25" s="19">
        <f t="shared" si="179"/>
        <v>0</v>
      </c>
      <c r="DA25" s="19">
        <f t="shared" si="179"/>
        <v>0</v>
      </c>
    </row>
    <row r="26" spans="11:105" x14ac:dyDescent="0.2">
      <c r="K26" s="114"/>
      <c r="L26" s="115"/>
      <c r="M26" s="19">
        <f t="shared" ref="M26:Q26" si="180">((1000*M10)/40)</f>
        <v>2.4950000000000001</v>
      </c>
      <c r="N26" s="19">
        <f t="shared" si="180"/>
        <v>1.6674999999999998</v>
      </c>
      <c r="O26" s="19">
        <f t="shared" si="180"/>
        <v>2.0449999999999999</v>
      </c>
      <c r="P26" s="19">
        <f t="shared" si="180"/>
        <v>1.7949999999999999</v>
      </c>
      <c r="Q26" s="19">
        <f t="shared" si="180"/>
        <v>1.5450000000000002</v>
      </c>
      <c r="S26" s="114"/>
      <c r="T26" s="115"/>
      <c r="U26" s="19">
        <f t="shared" ref="U26:Y26" si="181">((1000*U10)/40)</f>
        <v>2.3850000000000002</v>
      </c>
      <c r="V26" s="19">
        <f t="shared" si="181"/>
        <v>3.1675</v>
      </c>
      <c r="W26" s="19">
        <f t="shared" si="181"/>
        <v>1.5125</v>
      </c>
      <c r="X26" s="19">
        <f t="shared" si="181"/>
        <v>2.5225</v>
      </c>
      <c r="Y26" s="19">
        <f t="shared" si="181"/>
        <v>1.8149999999999999</v>
      </c>
      <c r="AA26" s="114"/>
      <c r="AB26" s="115"/>
      <c r="AC26" s="19">
        <f t="shared" ref="AC26:AG26" si="182">((1000*AC10)/40)</f>
        <v>4.1468749999999996</v>
      </c>
      <c r="AD26" s="19">
        <f t="shared" si="182"/>
        <v>2.941875</v>
      </c>
      <c r="AE26" s="19">
        <f t="shared" si="182"/>
        <v>3.4293749999999994</v>
      </c>
      <c r="AF26" s="19">
        <f t="shared" si="182"/>
        <v>2.7243750000000002</v>
      </c>
      <c r="AG26" s="19">
        <f t="shared" si="182"/>
        <v>2.7893749999999997</v>
      </c>
      <c r="AI26" s="114"/>
      <c r="AJ26" s="115"/>
      <c r="AK26" s="19">
        <f t="shared" ref="AK26:AO26" si="183">((1000*AK10)/40)</f>
        <v>3.7593749999999999</v>
      </c>
      <c r="AL26" s="19">
        <f t="shared" si="183"/>
        <v>3.5943749999999994</v>
      </c>
      <c r="AM26" s="19">
        <f t="shared" si="183"/>
        <v>3.5218750000000001</v>
      </c>
      <c r="AN26" s="19">
        <f t="shared" si="183"/>
        <v>2.5843750000000001</v>
      </c>
      <c r="AO26" s="19">
        <f t="shared" si="183"/>
        <v>4.1393749999999994</v>
      </c>
      <c r="AQ26" s="114"/>
      <c r="AR26" s="115"/>
      <c r="AS26" s="19">
        <f t="shared" ref="AS26:AW26" si="184">((1000*AS10)/40)</f>
        <v>0.43</v>
      </c>
      <c r="AT26" s="19">
        <f t="shared" si="184"/>
        <v>0.45250000000000001</v>
      </c>
      <c r="AU26" s="19">
        <f t="shared" si="184"/>
        <v>0.80999999999999994</v>
      </c>
      <c r="AV26" s="19">
        <f t="shared" si="184"/>
        <v>0.59</v>
      </c>
      <c r="AW26" s="19">
        <f t="shared" si="184"/>
        <v>0.1925</v>
      </c>
      <c r="AY26" s="114"/>
      <c r="AZ26" s="115"/>
      <c r="BA26" s="19">
        <f t="shared" ref="BA26:BE26" si="185">((1000*BA10)/40)</f>
        <v>2.3850000000000002</v>
      </c>
      <c r="BB26" s="19">
        <f t="shared" si="185"/>
        <v>3.1675</v>
      </c>
      <c r="BC26" s="19">
        <f t="shared" si="185"/>
        <v>1.5125</v>
      </c>
      <c r="BD26" s="19">
        <f t="shared" si="185"/>
        <v>2.5225</v>
      </c>
      <c r="BE26" s="19">
        <f t="shared" si="185"/>
        <v>1.8149999999999999</v>
      </c>
      <c r="BG26" s="114"/>
      <c r="BH26" s="115"/>
      <c r="BI26" s="19">
        <f t="shared" ref="BI26:BM26" si="186">((1000*BI10)/40)</f>
        <v>1.4631250000000002</v>
      </c>
      <c r="BJ26" s="19">
        <f t="shared" si="186"/>
        <v>1.6506250000000005</v>
      </c>
      <c r="BK26" s="19">
        <f t="shared" si="186"/>
        <v>0.91562500000000013</v>
      </c>
      <c r="BL26" s="19">
        <f t="shared" si="186"/>
        <v>0.96062500000000006</v>
      </c>
      <c r="BM26" s="19">
        <f t="shared" si="186"/>
        <v>1.4906250000000001</v>
      </c>
      <c r="BO26" s="114"/>
      <c r="BP26" s="115"/>
      <c r="BQ26" s="19">
        <f t="shared" ref="BQ26:BU26" si="187">((1000*BQ10)/40)</f>
        <v>2.3850000000000002</v>
      </c>
      <c r="BR26" s="19">
        <f t="shared" si="187"/>
        <v>3.1675</v>
      </c>
      <c r="BS26" s="19">
        <f t="shared" si="187"/>
        <v>1.5125</v>
      </c>
      <c r="BT26" s="19">
        <f t="shared" si="187"/>
        <v>2.5225</v>
      </c>
      <c r="BU26" s="19">
        <f t="shared" si="187"/>
        <v>1.8149999999999999</v>
      </c>
      <c r="BW26" s="114"/>
      <c r="BX26" s="115"/>
      <c r="BY26" s="19">
        <f t="shared" ref="BY26:CC26" si="188">((1000*BY10)/40)</f>
        <v>-6.687499999999999E-2</v>
      </c>
      <c r="BZ26" s="19">
        <f t="shared" si="188"/>
        <v>1.31250000000003E-2</v>
      </c>
      <c r="CA26" s="19">
        <f t="shared" si="188"/>
        <v>0.13562500000000025</v>
      </c>
      <c r="CB26" s="19">
        <f t="shared" si="188"/>
        <v>1.378125</v>
      </c>
      <c r="CC26" s="19">
        <f t="shared" si="188"/>
        <v>5.8125000000000246E-2</v>
      </c>
      <c r="CE26" s="114"/>
      <c r="CF26" s="115"/>
      <c r="CG26" s="19">
        <f t="shared" ref="CG26:CK26" si="189">((1000*CG10)/40)</f>
        <v>0.21375000000000002</v>
      </c>
      <c r="CH26" s="19">
        <f t="shared" si="189"/>
        <v>-9.375E-2</v>
      </c>
      <c r="CI26" s="19">
        <f t="shared" si="189"/>
        <v>7.3749999999999746E-2</v>
      </c>
      <c r="CJ26" s="19">
        <f t="shared" si="189"/>
        <v>0.99875000000000003</v>
      </c>
      <c r="CK26" s="19">
        <f t="shared" si="189"/>
        <v>0.18125000000000024</v>
      </c>
      <c r="CM26" s="114"/>
      <c r="CN26" s="115"/>
      <c r="CO26" s="19">
        <f t="shared" ref="CO26:CS26" si="190">((1000*CO10)/40)</f>
        <v>0.23999999999999994</v>
      </c>
      <c r="CP26" s="19">
        <f t="shared" si="190"/>
        <v>2.750000000000009E-2</v>
      </c>
      <c r="CQ26" s="19">
        <f t="shared" si="190"/>
        <v>0.16499999999999987</v>
      </c>
      <c r="CR26" s="19">
        <f t="shared" si="190"/>
        <v>1.2349999999999999</v>
      </c>
      <c r="CS26" s="19">
        <f t="shared" si="190"/>
        <v>0.27749999999999997</v>
      </c>
      <c r="CU26" s="114"/>
      <c r="CV26" s="115"/>
      <c r="CW26" s="19">
        <f t="shared" ref="CW26:DA26" si="191">((1000*CW10)/40)</f>
        <v>0</v>
      </c>
      <c r="CX26" s="19">
        <f t="shared" si="191"/>
        <v>0</v>
      </c>
      <c r="CY26" s="19">
        <f t="shared" si="191"/>
        <v>0</v>
      </c>
      <c r="CZ26" s="19">
        <f t="shared" si="191"/>
        <v>0</v>
      </c>
      <c r="DA26" s="19">
        <f t="shared" si="191"/>
        <v>0</v>
      </c>
    </row>
    <row r="27" spans="11:105" x14ac:dyDescent="0.2">
      <c r="K27" s="106" t="s">
        <v>7</v>
      </c>
      <c r="L27" s="106"/>
      <c r="M27" s="16">
        <f t="shared" ref="M27:Q27" si="192">AVERAGE(M19:M22)</f>
        <v>1.0425</v>
      </c>
      <c r="N27" s="16">
        <f t="shared" si="192"/>
        <v>6.4531250000000009</v>
      </c>
      <c r="O27" s="16">
        <f t="shared" si="192"/>
        <v>11.566875</v>
      </c>
      <c r="P27" s="16">
        <f t="shared" si="192"/>
        <v>10.749375000000001</v>
      </c>
      <c r="Q27" s="16">
        <f t="shared" si="192"/>
        <v>9.921875</v>
      </c>
      <c r="S27" s="106" t="s">
        <v>7</v>
      </c>
      <c r="T27" s="106"/>
      <c r="U27" s="16">
        <f t="shared" ref="U27:Y27" si="193">AVERAGE(U19:U22)</f>
        <v>0.92374999999999996</v>
      </c>
      <c r="V27" s="16">
        <f t="shared" si="193"/>
        <v>10.833124999999999</v>
      </c>
      <c r="W27" s="16">
        <f t="shared" si="193"/>
        <v>11.56625</v>
      </c>
      <c r="X27" s="16">
        <f t="shared" si="193"/>
        <v>8.6306250000000002</v>
      </c>
      <c r="Y27" s="16">
        <f t="shared" si="193"/>
        <v>12.429375</v>
      </c>
      <c r="AA27" s="106" t="s">
        <v>7</v>
      </c>
      <c r="AB27" s="106"/>
      <c r="AC27" s="16">
        <f t="shared" ref="AC27:AG27" si="194">AVERAGE(AC19:AC22)</f>
        <v>1.6312499999999999</v>
      </c>
      <c r="AD27" s="16">
        <f t="shared" si="194"/>
        <v>10.34125</v>
      </c>
      <c r="AE27" s="16">
        <f t="shared" si="194"/>
        <v>14.559374999999999</v>
      </c>
      <c r="AF27" s="16">
        <f t="shared" si="194"/>
        <v>15.49375</v>
      </c>
      <c r="AG27" s="16">
        <f t="shared" si="194"/>
        <v>16.86375</v>
      </c>
      <c r="AI27" s="106" t="s">
        <v>7</v>
      </c>
      <c r="AJ27" s="106"/>
      <c r="AK27" s="16">
        <f t="shared" ref="AK27:AO27" si="195">AVERAGE(AK19:AK22)</f>
        <v>0.78125</v>
      </c>
      <c r="AL27" s="16">
        <f t="shared" si="195"/>
        <v>5.8843749999999995</v>
      </c>
      <c r="AM27" s="16">
        <f t="shared" si="195"/>
        <v>7.3737499999999985</v>
      </c>
      <c r="AN27" s="16">
        <f t="shared" si="195"/>
        <v>11.546875</v>
      </c>
      <c r="AO27" s="16">
        <f t="shared" si="195"/>
        <v>9.6556249999999988</v>
      </c>
      <c r="AQ27" s="106" t="s">
        <v>7</v>
      </c>
      <c r="AR27" s="106"/>
      <c r="AS27" s="16">
        <f t="shared" ref="AS27:AW27" si="196">AVERAGE(AS19:AS22)</f>
        <v>1.0287500000000001</v>
      </c>
      <c r="AT27" s="16">
        <f t="shared" si="196"/>
        <v>6.8487499999999999</v>
      </c>
      <c r="AU27" s="16">
        <f t="shared" si="196"/>
        <v>9.3624999999999989</v>
      </c>
      <c r="AV27" s="16">
        <f t="shared" si="196"/>
        <v>10.455</v>
      </c>
      <c r="AW27" s="16">
        <f t="shared" si="196"/>
        <v>9.9500000000000011</v>
      </c>
      <c r="AY27" s="106" t="s">
        <v>7</v>
      </c>
      <c r="AZ27" s="106"/>
      <c r="BA27" s="16">
        <f t="shared" ref="BA27:BE27" si="197">AVERAGE(BA19:BA22)</f>
        <v>0.86937500000000001</v>
      </c>
      <c r="BB27" s="16">
        <f t="shared" si="197"/>
        <v>8.734375</v>
      </c>
      <c r="BC27" s="16">
        <f t="shared" si="197"/>
        <v>-2.3750000000000038E-2</v>
      </c>
      <c r="BD27" s="16">
        <f t="shared" si="197"/>
        <v>10.0725</v>
      </c>
      <c r="BE27" s="16">
        <f t="shared" si="197"/>
        <v>9.2175000000000011</v>
      </c>
      <c r="BG27" s="106" t="s">
        <v>7</v>
      </c>
      <c r="BH27" s="106"/>
      <c r="BI27" s="16">
        <f t="shared" ref="BI27:BM27" si="198">AVERAGE(BI19:BI22)</f>
        <v>1.2043749999999998</v>
      </c>
      <c r="BJ27" s="16">
        <f t="shared" si="198"/>
        <v>5.4031250000000002</v>
      </c>
      <c r="BK27" s="16">
        <f t="shared" si="198"/>
        <v>12.583124999999999</v>
      </c>
      <c r="BL27" s="16">
        <f t="shared" si="198"/>
        <v>11.317499999999999</v>
      </c>
      <c r="BM27" s="16">
        <f t="shared" si="198"/>
        <v>11.408750000000001</v>
      </c>
      <c r="BO27" s="106" t="s">
        <v>7</v>
      </c>
      <c r="BP27" s="106"/>
      <c r="BQ27" s="16">
        <f t="shared" ref="BQ27:BU27" si="199">AVERAGE(BQ19:BQ22)</f>
        <v>0.92374999999999996</v>
      </c>
      <c r="BR27" s="16">
        <f t="shared" si="199"/>
        <v>10.833124999999999</v>
      </c>
      <c r="BS27" s="16">
        <f t="shared" si="199"/>
        <v>11.56625</v>
      </c>
      <c r="BT27" s="16">
        <f t="shared" si="199"/>
        <v>8.6306250000000002</v>
      </c>
      <c r="BU27" s="16">
        <f t="shared" si="199"/>
        <v>12.429375</v>
      </c>
      <c r="BW27" s="106" t="s">
        <v>7</v>
      </c>
      <c r="BX27" s="106"/>
      <c r="BY27" s="16">
        <f t="shared" ref="BY27:CC27" si="200">AVERAGE(BY19:BY22)</f>
        <v>0.49437500000000001</v>
      </c>
      <c r="BZ27" s="16">
        <f t="shared" si="200"/>
        <v>4.6724999999999994</v>
      </c>
      <c r="CA27" s="16">
        <f t="shared" si="200"/>
        <v>5.8087499999999999</v>
      </c>
      <c r="CB27" s="16">
        <f t="shared" si="200"/>
        <v>5.3862500000000004</v>
      </c>
      <c r="CC27" s="16">
        <f t="shared" si="200"/>
        <v>5.2356250000000006</v>
      </c>
      <c r="CE27" s="106" t="s">
        <v>7</v>
      </c>
      <c r="CF27" s="106"/>
      <c r="CG27" s="16">
        <f t="shared" ref="CG27:CK27" si="201">AVERAGE(CG19:CG22)</f>
        <v>0.59750000000000003</v>
      </c>
      <c r="CH27" s="16">
        <f t="shared" si="201"/>
        <v>4.9418749999999996</v>
      </c>
      <c r="CI27" s="16">
        <f t="shared" si="201"/>
        <v>6.1393750000000011</v>
      </c>
      <c r="CJ27" s="16">
        <f t="shared" si="201"/>
        <v>6.2949999999999999</v>
      </c>
      <c r="CK27" s="16">
        <f t="shared" si="201"/>
        <v>6</v>
      </c>
      <c r="CM27" s="106" t="s">
        <v>7</v>
      </c>
      <c r="CN27" s="106"/>
      <c r="CO27" s="16">
        <f t="shared" ref="CO27:CS27" si="202">AVERAGE(CO19:CO22)</f>
        <v>0.6568750000000001</v>
      </c>
      <c r="CP27" s="16">
        <f t="shared" si="202"/>
        <v>5.6081250000000002</v>
      </c>
      <c r="CQ27" s="16">
        <f t="shared" si="202"/>
        <v>6.4831249999999994</v>
      </c>
      <c r="CR27" s="16">
        <f t="shared" si="202"/>
        <v>6.5012500000000006</v>
      </c>
      <c r="CS27" s="16">
        <f t="shared" si="202"/>
        <v>7.649375</v>
      </c>
      <c r="CU27" s="106" t="s">
        <v>7</v>
      </c>
      <c r="CV27" s="106"/>
      <c r="CW27" s="16">
        <f t="shared" ref="CW27:DA27" si="203">AVERAGE(CW19:CW22)</f>
        <v>0</v>
      </c>
      <c r="CX27" s="16">
        <f t="shared" si="203"/>
        <v>0</v>
      </c>
      <c r="CY27" s="16">
        <f t="shared" si="203"/>
        <v>0</v>
      </c>
      <c r="CZ27" s="16">
        <f t="shared" si="203"/>
        <v>0</v>
      </c>
      <c r="DA27" s="16">
        <f t="shared" si="203"/>
        <v>0</v>
      </c>
    </row>
    <row r="28" spans="11:105" x14ac:dyDescent="0.2">
      <c r="K28" s="113" t="s">
        <v>27</v>
      </c>
      <c r="L28" s="113"/>
      <c r="M28" s="89">
        <f t="shared" ref="M28:Q28" si="204">STDEV(M19:M22)</f>
        <v>0.13257073583562926</v>
      </c>
      <c r="N28" s="89">
        <f t="shared" si="204"/>
        <v>4.3201916310699273</v>
      </c>
      <c r="O28" s="89">
        <f t="shared" si="204"/>
        <v>1.2852356706715957</v>
      </c>
      <c r="P28" s="89">
        <f t="shared" si="204"/>
        <v>1.8981025338918469</v>
      </c>
      <c r="Q28" s="89">
        <f t="shared" si="204"/>
        <v>0.36529882174278372</v>
      </c>
      <c r="S28" s="113" t="s">
        <v>27</v>
      </c>
      <c r="T28" s="113"/>
      <c r="U28" s="89">
        <f t="shared" ref="U28:Y28" si="205">STDEV(U19:U22)</f>
        <v>0.25933709562395157</v>
      </c>
      <c r="V28" s="89">
        <f t="shared" si="205"/>
        <v>0.27171139713551451</v>
      </c>
      <c r="W28" s="89">
        <f t="shared" si="205"/>
        <v>0.73576030687083538</v>
      </c>
      <c r="X28" s="89">
        <f t="shared" si="205"/>
        <v>5.8584506270856282</v>
      </c>
      <c r="Y28" s="89">
        <f t="shared" si="205"/>
        <v>0.69897246011556202</v>
      </c>
      <c r="AA28" s="113" t="s">
        <v>27</v>
      </c>
      <c r="AB28" s="113"/>
      <c r="AC28" s="89">
        <f t="shared" ref="AC28:AG28" si="206">STDEV(AC19:AC22)</f>
        <v>8.0864469948179363E-2</v>
      </c>
      <c r="AD28" s="89">
        <f t="shared" si="206"/>
        <v>1.2842805622215108</v>
      </c>
      <c r="AE28" s="89">
        <f t="shared" si="206"/>
        <v>0.79592451484630877</v>
      </c>
      <c r="AF28" s="89">
        <f t="shared" si="206"/>
        <v>1.035867943240514</v>
      </c>
      <c r="AG28" s="89">
        <f t="shared" si="206"/>
        <v>0.2057949525620095</v>
      </c>
      <c r="AI28" s="113" t="s">
        <v>27</v>
      </c>
      <c r="AJ28" s="113"/>
      <c r="AK28" s="89">
        <f t="shared" ref="AK28:AO28" si="207">STDEV(AK19:AK22)</f>
        <v>0.16584851270562156</v>
      </c>
      <c r="AL28" s="89">
        <f t="shared" si="207"/>
        <v>0.68202669791340731</v>
      </c>
      <c r="AM28" s="89">
        <f t="shared" si="207"/>
        <v>1.2837889478025637</v>
      </c>
      <c r="AN28" s="89">
        <f t="shared" si="207"/>
        <v>0.2278568629644499</v>
      </c>
      <c r="AO28" s="89">
        <f t="shared" si="207"/>
        <v>0.31702392128460366</v>
      </c>
      <c r="AQ28" s="113" t="s">
        <v>27</v>
      </c>
      <c r="AR28" s="113"/>
      <c r="AS28" s="89">
        <f t="shared" ref="AS28:AW28" si="208">STDEV(AS19:AS22)</f>
        <v>6.9383445431889512E-2</v>
      </c>
      <c r="AT28" s="89">
        <f t="shared" si="208"/>
        <v>0.2560954818682542</v>
      </c>
      <c r="AU28" s="89">
        <f t="shared" si="208"/>
        <v>0.81374743983212194</v>
      </c>
      <c r="AV28" s="89">
        <f t="shared" si="208"/>
        <v>1.62422208944262</v>
      </c>
      <c r="AW28" s="89">
        <f t="shared" si="208"/>
        <v>0.63428888988640941</v>
      </c>
      <c r="AY28" s="113" t="s">
        <v>27</v>
      </c>
      <c r="AZ28" s="113"/>
      <c r="BA28" s="89">
        <f t="shared" ref="BA28:BE28" si="209">STDEV(BA19:BA22)</f>
        <v>7.5000000000000053E-2</v>
      </c>
      <c r="BB28" s="89">
        <f t="shared" si="209"/>
        <v>3.6690581216437526</v>
      </c>
      <c r="BC28" s="89">
        <f t="shared" si="209"/>
        <v>6.3553619094430913E-2</v>
      </c>
      <c r="BD28" s="89">
        <f t="shared" si="209"/>
        <v>0.38320129066414554</v>
      </c>
      <c r="BE28" s="89">
        <f t="shared" si="209"/>
        <v>0.38235768049476038</v>
      </c>
      <c r="BG28" s="113" t="s">
        <v>27</v>
      </c>
      <c r="BH28" s="113"/>
      <c r="BI28" s="89">
        <f t="shared" ref="BI28:BM28" si="210">STDEV(BI19:BI22)</f>
        <v>6.3852042514968482E-2</v>
      </c>
      <c r="BJ28" s="89">
        <f t="shared" si="210"/>
        <v>3.6459069516376834</v>
      </c>
      <c r="BK28" s="89">
        <f t="shared" si="210"/>
        <v>2.2022460125971444</v>
      </c>
      <c r="BL28" s="89">
        <f t="shared" si="210"/>
        <v>0.60052884679533391</v>
      </c>
      <c r="BM28" s="89">
        <f t="shared" si="210"/>
        <v>0.61248937065606879</v>
      </c>
      <c r="BO28" s="113" t="s">
        <v>27</v>
      </c>
      <c r="BP28" s="113"/>
      <c r="BQ28" s="89">
        <f t="shared" ref="BQ28:BU28" si="211">STDEV(BQ19:BQ22)</f>
        <v>0.25933709562395157</v>
      </c>
      <c r="BR28" s="89">
        <f t="shared" si="211"/>
        <v>0.27171139713551451</v>
      </c>
      <c r="BS28" s="89">
        <f t="shared" si="211"/>
        <v>0.73576030687083538</v>
      </c>
      <c r="BT28" s="89">
        <f t="shared" si="211"/>
        <v>5.8584506270856282</v>
      </c>
      <c r="BU28" s="89">
        <f t="shared" si="211"/>
        <v>0.69897246011556202</v>
      </c>
      <c r="BW28" s="113" t="s">
        <v>27</v>
      </c>
      <c r="BX28" s="113"/>
      <c r="BY28" s="89">
        <f t="shared" ref="BY28:CC28" si="212">STDEV(BY19:BY22)</f>
        <v>0.10558122860306805</v>
      </c>
      <c r="BZ28" s="89">
        <f t="shared" si="212"/>
        <v>0.63173207664854192</v>
      </c>
      <c r="CA28" s="89">
        <f t="shared" si="212"/>
        <v>0.67305893748863754</v>
      </c>
      <c r="CB28" s="89">
        <f t="shared" si="212"/>
        <v>0.54361061431874169</v>
      </c>
      <c r="CC28" s="89">
        <f t="shared" si="212"/>
        <v>0.42068087172265578</v>
      </c>
      <c r="CE28" s="113" t="s">
        <v>27</v>
      </c>
      <c r="CF28" s="113"/>
      <c r="CG28" s="89">
        <f t="shared" ref="CG28:CK28" si="213">STDEV(CG19:CG22)</f>
        <v>8.5107162839956021E-2</v>
      </c>
      <c r="CH28" s="89">
        <f t="shared" si="213"/>
        <v>0.37786681957183438</v>
      </c>
      <c r="CI28" s="89">
        <f t="shared" si="213"/>
        <v>0.12201434341912383</v>
      </c>
      <c r="CJ28" s="89">
        <f t="shared" si="213"/>
        <v>0.38675667953723414</v>
      </c>
      <c r="CK28" s="89">
        <f t="shared" si="213"/>
        <v>0.66150514926189385</v>
      </c>
      <c r="CM28" s="113" t="s">
        <v>27</v>
      </c>
      <c r="CN28" s="113"/>
      <c r="CO28" s="89">
        <f t="shared" ref="CO28:CS28" si="214">STDEV(CO19:CO22)</f>
        <v>4.1658332499833285E-2</v>
      </c>
      <c r="CP28" s="89">
        <f t="shared" si="214"/>
        <v>0.10208248298965567</v>
      </c>
      <c r="CQ28" s="89">
        <f t="shared" si="214"/>
        <v>0.50730086405077901</v>
      </c>
      <c r="CR28" s="89">
        <f t="shared" si="214"/>
        <v>0.15101565868037214</v>
      </c>
      <c r="CS28" s="89">
        <f t="shared" si="214"/>
        <v>0.28791274719956378</v>
      </c>
      <c r="CU28" s="113" t="s">
        <v>27</v>
      </c>
      <c r="CV28" s="113"/>
      <c r="CW28" s="89">
        <f t="shared" ref="CW28:DA28" si="215">STDEV(CW19:CW22)</f>
        <v>0</v>
      </c>
      <c r="CX28" s="89">
        <f t="shared" si="215"/>
        <v>0</v>
      </c>
      <c r="CY28" s="89">
        <f t="shared" si="215"/>
        <v>0</v>
      </c>
      <c r="CZ28" s="89">
        <f t="shared" si="215"/>
        <v>0</v>
      </c>
      <c r="DA28" s="89">
        <f t="shared" si="215"/>
        <v>0</v>
      </c>
    </row>
    <row r="29" spans="11:105" x14ac:dyDescent="0.2">
      <c r="K29" s="104" t="s">
        <v>28</v>
      </c>
      <c r="L29" s="105"/>
      <c r="M29" s="89">
        <f t="shared" ref="M29:Q29" si="216">1.96*(M28)/SQRT(4)</f>
        <v>0.12991932111891666</v>
      </c>
      <c r="N29" s="89">
        <f t="shared" si="216"/>
        <v>4.233787798448529</v>
      </c>
      <c r="O29" s="89">
        <f t="shared" si="216"/>
        <v>1.2595309572581639</v>
      </c>
      <c r="P29" s="89">
        <f t="shared" si="216"/>
        <v>1.86014048321401</v>
      </c>
      <c r="Q29" s="89">
        <f t="shared" si="216"/>
        <v>0.35799284530792802</v>
      </c>
      <c r="S29" s="104" t="s">
        <v>28</v>
      </c>
      <c r="T29" s="105"/>
      <c r="U29" s="89">
        <f t="shared" ref="U29:Y29" si="217">1.96*(U28)/SQRT(4)</f>
        <v>0.25415035371147254</v>
      </c>
      <c r="V29" s="89">
        <f t="shared" si="217"/>
        <v>0.2662771691928042</v>
      </c>
      <c r="W29" s="89">
        <f t="shared" si="217"/>
        <v>0.72104510073341865</v>
      </c>
      <c r="X29" s="89">
        <f t="shared" si="217"/>
        <v>5.7412816145439152</v>
      </c>
      <c r="Y29" s="89">
        <f t="shared" si="217"/>
        <v>0.68499301091325082</v>
      </c>
      <c r="AA29" s="104" t="s">
        <v>28</v>
      </c>
      <c r="AB29" s="105"/>
      <c r="AC29" s="89">
        <f t="shared" ref="AC29:AG29" si="218">1.96*(AC28)/SQRT(4)</f>
        <v>7.924718054921577E-2</v>
      </c>
      <c r="AD29" s="89">
        <f t="shared" si="218"/>
        <v>1.2585949509770806</v>
      </c>
      <c r="AE29" s="89">
        <f t="shared" si="218"/>
        <v>0.78000602454938261</v>
      </c>
      <c r="AF29" s="89">
        <f t="shared" si="218"/>
        <v>1.0151505843757036</v>
      </c>
      <c r="AG29" s="89">
        <f t="shared" si="218"/>
        <v>0.20167905351076931</v>
      </c>
      <c r="AI29" s="104" t="s">
        <v>28</v>
      </c>
      <c r="AJ29" s="105"/>
      <c r="AK29" s="89">
        <f t="shared" ref="AK29:AO29" si="219">1.96*(AK28)/SQRT(4)</f>
        <v>0.16253154245150914</v>
      </c>
      <c r="AL29" s="89">
        <f t="shared" si="219"/>
        <v>0.66838616395513917</v>
      </c>
      <c r="AM29" s="89">
        <f t="shared" si="219"/>
        <v>1.2581131688465124</v>
      </c>
      <c r="AN29" s="89">
        <f t="shared" si="219"/>
        <v>0.22329972570516091</v>
      </c>
      <c r="AO29" s="89">
        <f t="shared" si="219"/>
        <v>0.31068344285891158</v>
      </c>
      <c r="AQ29" s="104" t="s">
        <v>28</v>
      </c>
      <c r="AR29" s="105"/>
      <c r="AS29" s="89">
        <f t="shared" ref="AS29:AW29" si="220">1.96*(AS28)/SQRT(4)</f>
        <v>6.7995776523251727E-2</v>
      </c>
      <c r="AT29" s="89">
        <f t="shared" si="220"/>
        <v>0.25097357223088912</v>
      </c>
      <c r="AU29" s="89">
        <f t="shared" si="220"/>
        <v>0.79747249103547946</v>
      </c>
      <c r="AV29" s="89">
        <f t="shared" si="220"/>
        <v>1.5917376476537677</v>
      </c>
      <c r="AW29" s="89">
        <f t="shared" si="220"/>
        <v>0.62160311208868124</v>
      </c>
      <c r="AY29" s="104" t="s">
        <v>28</v>
      </c>
      <c r="AZ29" s="105"/>
      <c r="BA29" s="89">
        <f t="shared" ref="BA29:BE29" si="221">1.96*(BA28)/SQRT(4)</f>
        <v>7.3500000000000051E-2</v>
      </c>
      <c r="BB29" s="89">
        <f t="shared" si="221"/>
        <v>3.5956769592108775</v>
      </c>
      <c r="BC29" s="89">
        <f t="shared" si="221"/>
        <v>6.2282546712542297E-2</v>
      </c>
      <c r="BD29" s="89">
        <f t="shared" si="221"/>
        <v>0.37553726485086264</v>
      </c>
      <c r="BE29" s="89">
        <f t="shared" si="221"/>
        <v>0.37471052688486517</v>
      </c>
      <c r="BG29" s="104" t="s">
        <v>28</v>
      </c>
      <c r="BH29" s="105"/>
      <c r="BI29" s="89">
        <f t="shared" ref="BI29:BM29" si="222">1.96*(BI28)/SQRT(4)</f>
        <v>6.2575001664669117E-2</v>
      </c>
      <c r="BJ29" s="89">
        <f t="shared" si="222"/>
        <v>3.5729888126049296</v>
      </c>
      <c r="BK29" s="89">
        <f t="shared" si="222"/>
        <v>2.1582010923452013</v>
      </c>
      <c r="BL29" s="89">
        <f t="shared" si="222"/>
        <v>0.58851826985942723</v>
      </c>
      <c r="BM29" s="89">
        <f t="shared" si="222"/>
        <v>0.60023958324294735</v>
      </c>
      <c r="BO29" s="104" t="s">
        <v>28</v>
      </c>
      <c r="BP29" s="105"/>
      <c r="BQ29" s="89">
        <f t="shared" ref="BQ29:BU29" si="223">1.96*(BQ28)/SQRT(4)</f>
        <v>0.25415035371147254</v>
      </c>
      <c r="BR29" s="89">
        <f t="shared" si="223"/>
        <v>0.2662771691928042</v>
      </c>
      <c r="BS29" s="89">
        <f t="shared" si="223"/>
        <v>0.72104510073341865</v>
      </c>
      <c r="BT29" s="89">
        <f t="shared" si="223"/>
        <v>5.7412816145439152</v>
      </c>
      <c r="BU29" s="89">
        <f t="shared" si="223"/>
        <v>0.68499301091325082</v>
      </c>
      <c r="BW29" s="104" t="s">
        <v>28</v>
      </c>
      <c r="BX29" s="105"/>
      <c r="BY29" s="89">
        <f t="shared" ref="BY29:CC29" si="224">1.96*(BY28)/SQRT(4)</f>
        <v>0.10346960403100669</v>
      </c>
      <c r="BZ29" s="89">
        <f t="shared" si="224"/>
        <v>0.61909743511557103</v>
      </c>
      <c r="CA29" s="89">
        <f t="shared" si="224"/>
        <v>0.65959775873886473</v>
      </c>
      <c r="CB29" s="89">
        <f t="shared" si="224"/>
        <v>0.53273840203236689</v>
      </c>
      <c r="CC29" s="89">
        <f t="shared" si="224"/>
        <v>0.41226725428820266</v>
      </c>
      <c r="CE29" s="104" t="s">
        <v>28</v>
      </c>
      <c r="CF29" s="105"/>
      <c r="CG29" s="89">
        <f t="shared" ref="CG29:CK29" si="225">1.96*(CG28)/SQRT(4)</f>
        <v>8.3405019583156895E-2</v>
      </c>
      <c r="CH29" s="89">
        <f t="shared" si="225"/>
        <v>0.37030948318039769</v>
      </c>
      <c r="CI29" s="89">
        <f t="shared" si="225"/>
        <v>0.11957405655074135</v>
      </c>
      <c r="CJ29" s="89">
        <f t="shared" si="225"/>
        <v>0.37902154594648946</v>
      </c>
      <c r="CK29" s="89">
        <f t="shared" si="225"/>
        <v>0.648275046276656</v>
      </c>
      <c r="CM29" s="104" t="s">
        <v>28</v>
      </c>
      <c r="CN29" s="105"/>
      <c r="CO29" s="89">
        <f t="shared" ref="CO29:CS29" si="226">1.96*(CO28)/SQRT(4)</f>
        <v>4.0825165849836621E-2</v>
      </c>
      <c r="CP29" s="89">
        <f t="shared" si="226"/>
        <v>0.10004083332986255</v>
      </c>
      <c r="CQ29" s="89">
        <f t="shared" si="226"/>
        <v>0.4971548467697634</v>
      </c>
      <c r="CR29" s="89">
        <f t="shared" si="226"/>
        <v>0.14799534550676469</v>
      </c>
      <c r="CS29" s="89">
        <f t="shared" si="226"/>
        <v>0.28215449225557249</v>
      </c>
      <c r="CU29" s="104" t="s">
        <v>28</v>
      </c>
      <c r="CV29" s="105"/>
      <c r="CW29" s="89">
        <f t="shared" ref="CW29:DA29" si="227">1.96*(CW28)/SQRT(4)</f>
        <v>0</v>
      </c>
      <c r="CX29" s="89">
        <f t="shared" si="227"/>
        <v>0</v>
      </c>
      <c r="CY29" s="89">
        <f t="shared" si="227"/>
        <v>0</v>
      </c>
      <c r="CZ29" s="89">
        <f t="shared" si="227"/>
        <v>0</v>
      </c>
      <c r="DA29" s="89">
        <f t="shared" si="227"/>
        <v>0</v>
      </c>
    </row>
    <row r="30" spans="11:105" x14ac:dyDescent="0.2">
      <c r="K30" s="104" t="s">
        <v>29</v>
      </c>
      <c r="L30" s="105"/>
      <c r="M30" s="89">
        <f>((M28/M27)*100)</f>
        <v>12.716617346343334</v>
      </c>
      <c r="N30" s="89">
        <f t="shared" ref="N30:Q30" si="228">((N28/N27)*100)</f>
        <v>66.947279512948015</v>
      </c>
      <c r="O30" s="89">
        <f t="shared" si="228"/>
        <v>11.111347452718178</v>
      </c>
      <c r="P30" s="89">
        <f t="shared" si="228"/>
        <v>17.65779437308538</v>
      </c>
      <c r="Q30" s="89">
        <f t="shared" si="228"/>
        <v>3.6817519041792375</v>
      </c>
      <c r="S30" s="104" t="s">
        <v>29</v>
      </c>
      <c r="T30" s="105"/>
      <c r="U30" s="89">
        <f>((U28/U27)*100)</f>
        <v>28.074381123025884</v>
      </c>
      <c r="V30" s="89">
        <f t="shared" ref="V30:Y30" si="229">((V28/V27)*100)</f>
        <v>2.5081534380477888</v>
      </c>
      <c r="W30" s="89">
        <f t="shared" si="229"/>
        <v>6.3612692693901254</v>
      </c>
      <c r="X30" s="89">
        <f t="shared" si="229"/>
        <v>67.879795809522818</v>
      </c>
      <c r="Y30" s="89">
        <f t="shared" si="229"/>
        <v>5.6235527539845087</v>
      </c>
      <c r="AA30" s="104" t="s">
        <v>29</v>
      </c>
      <c r="AB30" s="105"/>
      <c r="AC30" s="89">
        <f>((AC28/AC27)*100)</f>
        <v>4.957208885712145</v>
      </c>
      <c r="AD30" s="89">
        <f t="shared" ref="AD30:AG30" si="230">((AD28/AD27)*100)</f>
        <v>12.419007008064893</v>
      </c>
      <c r="AE30" s="89">
        <f t="shared" si="230"/>
        <v>5.4667491897578628</v>
      </c>
      <c r="AF30" s="89">
        <f t="shared" si="230"/>
        <v>6.6857148414071084</v>
      </c>
      <c r="AG30" s="89">
        <f t="shared" si="230"/>
        <v>1.2203392042814292</v>
      </c>
      <c r="AI30" s="104" t="s">
        <v>29</v>
      </c>
      <c r="AJ30" s="105"/>
      <c r="AK30" s="89">
        <f>((AK28/AK27)*100)</f>
        <v>21.22860962631956</v>
      </c>
      <c r="AL30" s="89">
        <f t="shared" ref="AL30:AO30" si="231">((AL28/AL27)*100)</f>
        <v>11.590469640588973</v>
      </c>
      <c r="AM30" s="89">
        <f t="shared" si="231"/>
        <v>17.410258658112411</v>
      </c>
      <c r="AN30" s="89">
        <f t="shared" si="231"/>
        <v>1.9733205994214877</v>
      </c>
      <c r="AO30" s="89">
        <f t="shared" si="231"/>
        <v>3.28330813680734</v>
      </c>
      <c r="AQ30" s="104" t="s">
        <v>29</v>
      </c>
      <c r="AR30" s="105"/>
      <c r="AS30" s="89">
        <f>((AS28/AS27)*100)</f>
        <v>6.7444418402808752</v>
      </c>
      <c r="AT30" s="89">
        <f t="shared" ref="AT30:AW30" si="232">((AT28/AT27)*100)</f>
        <v>3.7393025277350493</v>
      </c>
      <c r="AU30" s="89">
        <f t="shared" si="232"/>
        <v>8.6915614401294743</v>
      </c>
      <c r="AV30" s="89">
        <f t="shared" si="232"/>
        <v>15.53536192675868</v>
      </c>
      <c r="AW30" s="89">
        <f t="shared" si="232"/>
        <v>6.3747627124262243</v>
      </c>
      <c r="AY30" s="104" t="s">
        <v>29</v>
      </c>
      <c r="AZ30" s="105"/>
      <c r="BA30" s="89">
        <f>((BA28/BA27)*100)</f>
        <v>8.6268871315600357</v>
      </c>
      <c r="BB30" s="89">
        <f t="shared" ref="BB30:BE30" si="233">((BB28/BB27)*100)</f>
        <v>42.007105507191447</v>
      </c>
      <c r="BC30" s="89">
        <f t="shared" si="233"/>
        <v>-267.5941856607613</v>
      </c>
      <c r="BD30" s="89">
        <f t="shared" si="233"/>
        <v>3.8044307834613607</v>
      </c>
      <c r="BE30" s="89">
        <f t="shared" si="233"/>
        <v>4.1481712014620049</v>
      </c>
      <c r="BG30" s="104" t="s">
        <v>29</v>
      </c>
      <c r="BH30" s="105"/>
      <c r="BI30" s="89">
        <f>((BI28/BI27)*100)</f>
        <v>5.3016745212220853</v>
      </c>
      <c r="BJ30" s="89">
        <f t="shared" ref="BJ30:BM30" si="234">((BJ28/BJ27)*100)</f>
        <v>67.477745779297777</v>
      </c>
      <c r="BK30" s="89">
        <f t="shared" si="234"/>
        <v>17.501582576642484</v>
      </c>
      <c r="BL30" s="89">
        <f t="shared" si="234"/>
        <v>5.3061970116663044</v>
      </c>
      <c r="BM30" s="89">
        <f t="shared" si="234"/>
        <v>5.3685931469798938</v>
      </c>
      <c r="BO30" s="104" t="s">
        <v>29</v>
      </c>
      <c r="BP30" s="105"/>
      <c r="BQ30" s="89">
        <f>((BQ28/BQ27)*100)</f>
        <v>28.074381123025884</v>
      </c>
      <c r="BR30" s="89">
        <f t="shared" ref="BR30:BU30" si="235">((BR28/BR27)*100)</f>
        <v>2.5081534380477888</v>
      </c>
      <c r="BS30" s="89">
        <f t="shared" si="235"/>
        <v>6.3612692693901254</v>
      </c>
      <c r="BT30" s="89">
        <f t="shared" si="235"/>
        <v>67.879795809522818</v>
      </c>
      <c r="BU30" s="89">
        <f t="shared" si="235"/>
        <v>5.6235527539845087</v>
      </c>
      <c r="BW30" s="104" t="s">
        <v>29</v>
      </c>
      <c r="BX30" s="105"/>
      <c r="BY30" s="89">
        <f>((BY28/BY27)*100)</f>
        <v>21.356506417814018</v>
      </c>
      <c r="BZ30" s="89">
        <f t="shared" ref="BZ30:CC30" si="236">((BZ28/BZ27)*100)</f>
        <v>13.52021565860978</v>
      </c>
      <c r="CA30" s="89">
        <f t="shared" si="236"/>
        <v>11.586984075552186</v>
      </c>
      <c r="CB30" s="89">
        <f t="shared" si="236"/>
        <v>10.092561881062737</v>
      </c>
      <c r="CC30" s="89">
        <f t="shared" si="236"/>
        <v>8.0349694969111756</v>
      </c>
      <c r="CE30" s="104" t="s">
        <v>29</v>
      </c>
      <c r="CF30" s="105"/>
      <c r="CG30" s="89">
        <f>((CG28/CG27)*100)</f>
        <v>14.243876625934062</v>
      </c>
      <c r="CH30" s="89">
        <f t="shared" ref="CH30:CK30" si="237">((CH28/CH27)*100)</f>
        <v>7.646223742442583</v>
      </c>
      <c r="CI30" s="89">
        <f t="shared" si="237"/>
        <v>1.9874065913732881</v>
      </c>
      <c r="CJ30" s="89">
        <f t="shared" si="237"/>
        <v>6.1438710013857687</v>
      </c>
      <c r="CK30" s="89">
        <f t="shared" si="237"/>
        <v>11.025085821031565</v>
      </c>
      <c r="CM30" s="104" t="s">
        <v>29</v>
      </c>
      <c r="CN30" s="105"/>
      <c r="CO30" s="89">
        <f>((CO28/CO27)*100)</f>
        <v>6.3418964795179109</v>
      </c>
      <c r="CP30" s="89">
        <f t="shared" ref="CP30:CS30" si="238">((CP28/CP27)*100)</f>
        <v>1.8202604790309713</v>
      </c>
      <c r="CQ30" s="89">
        <f t="shared" si="238"/>
        <v>7.8249434346982216</v>
      </c>
      <c r="CR30" s="89">
        <f t="shared" si="238"/>
        <v>2.3228711198672891</v>
      </c>
      <c r="CS30" s="89">
        <f t="shared" si="238"/>
        <v>3.7638728288201819</v>
      </c>
      <c r="CU30" s="104" t="s">
        <v>29</v>
      </c>
      <c r="CV30" s="105"/>
      <c r="CW30" s="89" t="e">
        <f>((CW28/CW27)*100)</f>
        <v>#DIV/0!</v>
      </c>
      <c r="CX30" s="89" t="e">
        <f t="shared" ref="CX30:DA30" si="239">((CX28/CX27)*100)</f>
        <v>#DIV/0!</v>
      </c>
      <c r="CY30" s="89" t="e">
        <f t="shared" si="239"/>
        <v>#DIV/0!</v>
      </c>
      <c r="CZ30" s="89" t="e">
        <f t="shared" si="239"/>
        <v>#DIV/0!</v>
      </c>
      <c r="DA30" s="89" t="e">
        <f t="shared" si="239"/>
        <v>#DIV/0!</v>
      </c>
    </row>
    <row r="31" spans="11:105" x14ac:dyDescent="0.2">
      <c r="K31" s="106" t="s">
        <v>9</v>
      </c>
      <c r="L31" s="106"/>
      <c r="M31" s="16">
        <f t="shared" ref="M31:Q31" si="240">AVERAGE(M23:M26)</f>
        <v>2.0181249999999999</v>
      </c>
      <c r="N31" s="16">
        <f t="shared" si="240"/>
        <v>2.0062499999999996</v>
      </c>
      <c r="O31" s="16">
        <f t="shared" si="240"/>
        <v>1.69875</v>
      </c>
      <c r="P31" s="16">
        <f t="shared" si="240"/>
        <v>1.6856249999999999</v>
      </c>
      <c r="Q31" s="16">
        <f t="shared" si="240"/>
        <v>1.6168749999999998</v>
      </c>
      <c r="S31" s="106" t="s">
        <v>9</v>
      </c>
      <c r="T31" s="106"/>
      <c r="U31" s="16">
        <f t="shared" ref="U31:Y31" si="241">AVERAGE(U23:U26)</f>
        <v>2.31</v>
      </c>
      <c r="V31" s="16">
        <f t="shared" si="241"/>
        <v>2.796875</v>
      </c>
      <c r="W31" s="16">
        <f t="shared" si="241"/>
        <v>1.7549999999999999</v>
      </c>
      <c r="X31" s="16">
        <f t="shared" si="241"/>
        <v>2.2774999999999999</v>
      </c>
      <c r="Y31" s="16">
        <f t="shared" si="241"/>
        <v>1.5724999999999998</v>
      </c>
      <c r="AA31" s="106" t="s">
        <v>9</v>
      </c>
      <c r="AB31" s="106"/>
      <c r="AC31" s="16">
        <f t="shared" ref="AC31:AG31" si="242">AVERAGE(AC23:AC26)</f>
        <v>3.9912499999999995</v>
      </c>
      <c r="AD31" s="16">
        <f t="shared" si="242"/>
        <v>2.2275</v>
      </c>
      <c r="AE31" s="16">
        <f t="shared" si="242"/>
        <v>3.3174999999999999</v>
      </c>
      <c r="AF31" s="16">
        <f t="shared" si="242"/>
        <v>3.0518749999999999</v>
      </c>
      <c r="AG31" s="16">
        <f t="shared" si="242"/>
        <v>2.8531250000000004</v>
      </c>
      <c r="AI31" s="106" t="s">
        <v>9</v>
      </c>
      <c r="AJ31" s="106"/>
      <c r="AK31" s="16">
        <f t="shared" ref="AK31:AO31" si="243">AVERAGE(AK23:AK26)</f>
        <v>3.1262500000000002</v>
      </c>
      <c r="AL31" s="16">
        <f t="shared" si="243"/>
        <v>3.2356249999999998</v>
      </c>
      <c r="AM31" s="16">
        <f t="shared" si="243"/>
        <v>3.464375</v>
      </c>
      <c r="AN31" s="16">
        <f t="shared" si="243"/>
        <v>2.7337500000000001</v>
      </c>
      <c r="AO31" s="16">
        <f t="shared" si="243"/>
        <v>2.61625</v>
      </c>
      <c r="AQ31" s="106" t="s">
        <v>9</v>
      </c>
      <c r="AR31" s="106"/>
      <c r="AS31" s="16">
        <f t="shared" ref="AS31:AW31" si="244">AVERAGE(AS23:AS26)</f>
        <v>0.27562500000000001</v>
      </c>
      <c r="AT31" s="16">
        <f t="shared" si="244"/>
        <v>0.31625000000000003</v>
      </c>
      <c r="AU31" s="16">
        <f t="shared" si="244"/>
        <v>0.3431249999999999</v>
      </c>
      <c r="AV31" s="16">
        <f t="shared" si="244"/>
        <v>0.42000000000000004</v>
      </c>
      <c r="AW31" s="16">
        <f t="shared" si="244"/>
        <v>0.14624999999999994</v>
      </c>
      <c r="AY31" s="106" t="s">
        <v>9</v>
      </c>
      <c r="AZ31" s="106"/>
      <c r="BA31" s="16">
        <f t="shared" ref="BA31:BE31" si="245">AVERAGE(BA23:BA26)</f>
        <v>2.31</v>
      </c>
      <c r="BB31" s="16">
        <f t="shared" si="245"/>
        <v>2.796875</v>
      </c>
      <c r="BC31" s="16">
        <f t="shared" si="245"/>
        <v>1.7549999999999999</v>
      </c>
      <c r="BD31" s="16">
        <f t="shared" si="245"/>
        <v>2.2774999999999999</v>
      </c>
      <c r="BE31" s="16">
        <f t="shared" si="245"/>
        <v>1.5724999999999998</v>
      </c>
      <c r="BG31" s="106" t="s">
        <v>9</v>
      </c>
      <c r="BH31" s="106"/>
      <c r="BI31" s="16">
        <f t="shared" ref="BI31:BM31" si="246">AVERAGE(BI23:BI26)</f>
        <v>1.0531250000000001</v>
      </c>
      <c r="BJ31" s="16">
        <f t="shared" si="246"/>
        <v>1.0018750000000001</v>
      </c>
      <c r="BK31" s="16">
        <f t="shared" si="246"/>
        <v>0.76062500000000011</v>
      </c>
      <c r="BL31" s="16">
        <f t="shared" si="246"/>
        <v>0.5</v>
      </c>
      <c r="BM31" s="16">
        <f t="shared" si="246"/>
        <v>1.4725000000000001</v>
      </c>
      <c r="BO31" s="106" t="s">
        <v>9</v>
      </c>
      <c r="BP31" s="106"/>
      <c r="BQ31" s="16">
        <f t="shared" ref="BQ31:BU31" si="247">AVERAGE(BQ23:BQ26)</f>
        <v>2.31</v>
      </c>
      <c r="BR31" s="16">
        <f t="shared" si="247"/>
        <v>2.796875</v>
      </c>
      <c r="BS31" s="16">
        <f t="shared" si="247"/>
        <v>1.7549999999999999</v>
      </c>
      <c r="BT31" s="16">
        <f t="shared" si="247"/>
        <v>2.2774999999999999</v>
      </c>
      <c r="BU31" s="16">
        <f t="shared" si="247"/>
        <v>1.5724999999999998</v>
      </c>
      <c r="BW31" s="106" t="s">
        <v>9</v>
      </c>
      <c r="BX31" s="106"/>
      <c r="BY31" s="16">
        <f t="shared" ref="BY31:CC31" si="248">AVERAGE(BY23:BY26)</f>
        <v>4.4375000000000053E-2</v>
      </c>
      <c r="BZ31" s="16">
        <f t="shared" si="248"/>
        <v>-0.12874999999999975</v>
      </c>
      <c r="CA31" s="16">
        <f t="shared" si="248"/>
        <v>-6.6874999999999907E-2</v>
      </c>
      <c r="CB31" s="16">
        <f t="shared" si="248"/>
        <v>0.25375000000000014</v>
      </c>
      <c r="CC31" s="16">
        <f t="shared" si="248"/>
        <v>-0.10812499999999975</v>
      </c>
      <c r="CE31" s="106" t="s">
        <v>9</v>
      </c>
      <c r="CF31" s="106"/>
      <c r="CG31" s="16">
        <f t="shared" ref="CG31:CK31" si="249">AVERAGE(CG23:CG26)</f>
        <v>0.27250000000000002</v>
      </c>
      <c r="CH31" s="16">
        <f t="shared" si="249"/>
        <v>5.4374999999999937E-2</v>
      </c>
      <c r="CI31" s="16">
        <f t="shared" si="249"/>
        <v>-1.0000000000000061E-2</v>
      </c>
      <c r="CJ31" s="16">
        <f t="shared" si="249"/>
        <v>0.27499999999999997</v>
      </c>
      <c r="CK31" s="16">
        <f t="shared" si="249"/>
        <v>6.6250000000000059E-2</v>
      </c>
      <c r="CM31" s="106" t="s">
        <v>9</v>
      </c>
      <c r="CN31" s="106"/>
      <c r="CO31" s="16">
        <f t="shared" ref="CO31:CS31" si="250">AVERAGE(CO23:CO26)</f>
        <v>0.15562499999999996</v>
      </c>
      <c r="CP31" s="16">
        <f t="shared" si="250"/>
        <v>3.7500000000000033E-2</v>
      </c>
      <c r="CQ31" s="16">
        <f t="shared" si="250"/>
        <v>0.17624999999999991</v>
      </c>
      <c r="CR31" s="16">
        <f t="shared" si="250"/>
        <v>0.41374999999999984</v>
      </c>
      <c r="CS31" s="16">
        <f t="shared" si="250"/>
        <v>0.12187499999999994</v>
      </c>
      <c r="CU31" s="106" t="s">
        <v>9</v>
      </c>
      <c r="CV31" s="106"/>
      <c r="CW31" s="16">
        <f t="shared" ref="CW31:DA31" si="251">AVERAGE(CW23:CW26)</f>
        <v>0</v>
      </c>
      <c r="CX31" s="16">
        <f t="shared" si="251"/>
        <v>0</v>
      </c>
      <c r="CY31" s="16">
        <f t="shared" si="251"/>
        <v>0</v>
      </c>
      <c r="CZ31" s="16">
        <f t="shared" si="251"/>
        <v>0</v>
      </c>
      <c r="DA31" s="16">
        <f t="shared" si="251"/>
        <v>0</v>
      </c>
    </row>
    <row r="32" spans="11:105" x14ac:dyDescent="0.2">
      <c r="K32" s="113" t="s">
        <v>27</v>
      </c>
      <c r="L32" s="113"/>
      <c r="M32" s="89">
        <f t="shared" ref="M32:Q32" si="252">STDEV(M23:M26)</f>
        <v>0.38002946705924451</v>
      </c>
      <c r="N32" s="89">
        <f t="shared" si="252"/>
        <v>0.26214261385742332</v>
      </c>
      <c r="O32" s="89">
        <f t="shared" si="252"/>
        <v>0.400403442376145</v>
      </c>
      <c r="P32" s="89">
        <f t="shared" si="252"/>
        <v>0.15412893682455167</v>
      </c>
      <c r="Q32" s="89">
        <f t="shared" si="252"/>
        <v>6.2094518008167593E-2</v>
      </c>
      <c r="S32" s="113" t="s">
        <v>27</v>
      </c>
      <c r="T32" s="113"/>
      <c r="U32" s="89">
        <f t="shared" ref="U32:Y32" si="253">STDEV(U23:U26)</f>
        <v>0.2432676852084277</v>
      </c>
      <c r="V32" s="89">
        <f t="shared" si="253"/>
        <v>0.51354314570442794</v>
      </c>
      <c r="W32" s="89">
        <f t="shared" si="253"/>
        <v>0.22539779649913669</v>
      </c>
      <c r="X32" s="89">
        <f t="shared" si="253"/>
        <v>0.19266767589124384</v>
      </c>
      <c r="Y32" s="89">
        <f t="shared" si="253"/>
        <v>0.18010413654327875</v>
      </c>
      <c r="AA32" s="113" t="s">
        <v>27</v>
      </c>
      <c r="AB32" s="113"/>
      <c r="AC32" s="89">
        <f t="shared" ref="AC32:AG32" si="254">STDEV(AC23:AC26)</f>
        <v>0.29509444109753519</v>
      </c>
      <c r="AD32" s="89">
        <f t="shared" si="254"/>
        <v>1.6038279404287727</v>
      </c>
      <c r="AE32" s="89">
        <f t="shared" si="254"/>
        <v>0.20067983414716392</v>
      </c>
      <c r="AF32" s="89">
        <f t="shared" si="254"/>
        <v>0.29513415028875689</v>
      </c>
      <c r="AG32" s="89">
        <f t="shared" si="254"/>
        <v>0.12776117041835003</v>
      </c>
      <c r="AI32" s="113" t="s">
        <v>27</v>
      </c>
      <c r="AJ32" s="113"/>
      <c r="AK32" s="89">
        <f t="shared" ref="AK32:AO32" si="255">STDEV(AK23:AK26)</f>
        <v>0.55524534742159981</v>
      </c>
      <c r="AL32" s="89">
        <f t="shared" si="255"/>
        <v>0.29075691450648811</v>
      </c>
      <c r="AM32" s="89">
        <f t="shared" si="255"/>
        <v>0.12036403117210731</v>
      </c>
      <c r="AN32" s="89">
        <f t="shared" si="255"/>
        <v>0.24303956296592241</v>
      </c>
      <c r="AO32" s="89">
        <f t="shared" si="255"/>
        <v>1.0177474617179512</v>
      </c>
      <c r="AQ32" s="113" t="s">
        <v>27</v>
      </c>
      <c r="AR32" s="113"/>
      <c r="AS32" s="89">
        <f t="shared" ref="AS32:AW32" si="256">STDEV(AS23:AS26)</f>
        <v>0.1092850820865623</v>
      </c>
      <c r="AT32" s="89">
        <f t="shared" si="256"/>
        <v>0.11728704105739887</v>
      </c>
      <c r="AU32" s="89">
        <f t="shared" si="256"/>
        <v>0.31359059695724301</v>
      </c>
      <c r="AV32" s="89">
        <f t="shared" si="256"/>
        <v>0.122797258384162</v>
      </c>
      <c r="AW32" s="89">
        <f t="shared" si="256"/>
        <v>3.418698582794337E-2</v>
      </c>
      <c r="AY32" s="113" t="s">
        <v>27</v>
      </c>
      <c r="AZ32" s="113"/>
      <c r="BA32" s="89">
        <f t="shared" ref="BA32:BE32" si="257">STDEV(BA23:BA26)</f>
        <v>0.2432676852084277</v>
      </c>
      <c r="BB32" s="89">
        <f t="shared" si="257"/>
        <v>0.51354314570442794</v>
      </c>
      <c r="BC32" s="89">
        <f t="shared" si="257"/>
        <v>0.22539779649913669</v>
      </c>
      <c r="BD32" s="89">
        <f t="shared" si="257"/>
        <v>0.19266767589124384</v>
      </c>
      <c r="BE32" s="89">
        <f t="shared" si="257"/>
        <v>0.18010413654327875</v>
      </c>
      <c r="BG32" s="113" t="s">
        <v>27</v>
      </c>
      <c r="BH32" s="113"/>
      <c r="BI32" s="89">
        <f t="shared" ref="BI32:BM32" si="258">STDEV(BI23:BI26)</f>
        <v>0.52252192936437325</v>
      </c>
      <c r="BJ32" s="89">
        <f t="shared" si="258"/>
        <v>0.56899948740457329</v>
      </c>
      <c r="BK32" s="89">
        <f t="shared" si="258"/>
        <v>0.23374665773011594</v>
      </c>
      <c r="BL32" s="89">
        <f t="shared" si="258"/>
        <v>0.30828406137846309</v>
      </c>
      <c r="BM32" s="89">
        <f t="shared" si="258"/>
        <v>0.13448009456173551</v>
      </c>
      <c r="BO32" s="113" t="s">
        <v>27</v>
      </c>
      <c r="BP32" s="113"/>
      <c r="BQ32" s="89">
        <f t="shared" ref="BQ32:BU32" si="259">STDEV(BQ23:BQ26)</f>
        <v>0.2432676852084277</v>
      </c>
      <c r="BR32" s="89">
        <f t="shared" si="259"/>
        <v>0.51354314570442794</v>
      </c>
      <c r="BS32" s="89">
        <f t="shared" si="259"/>
        <v>0.22539779649913669</v>
      </c>
      <c r="BT32" s="89">
        <f t="shared" si="259"/>
        <v>0.19266767589124384</v>
      </c>
      <c r="BU32" s="89">
        <f t="shared" si="259"/>
        <v>0.18010413654327875</v>
      </c>
      <c r="BW32" s="113" t="s">
        <v>27</v>
      </c>
      <c r="BX32" s="113"/>
      <c r="BY32" s="89">
        <f t="shared" ref="BY32:CC32" si="260">STDEV(BY23:BY26)</f>
        <v>0.20084716411573575</v>
      </c>
      <c r="BZ32" s="89">
        <f t="shared" si="260"/>
        <v>9.6011609541068882E-2</v>
      </c>
      <c r="CA32" s="89">
        <f t="shared" si="260"/>
        <v>0.16364341314781569</v>
      </c>
      <c r="CB32" s="89">
        <f t="shared" si="260"/>
        <v>0.75107527086171588</v>
      </c>
      <c r="CC32" s="89">
        <f t="shared" si="260"/>
        <v>0.13646580768334124</v>
      </c>
      <c r="CE32" s="113" t="s">
        <v>27</v>
      </c>
      <c r="CF32" s="113"/>
      <c r="CG32" s="89">
        <f t="shared" ref="CG32:CK32" si="261">STDEV(CG23:CG26)</f>
        <v>0.23424968872266755</v>
      </c>
      <c r="CH32" s="89">
        <f t="shared" si="261"/>
        <v>0.17890145099094834</v>
      </c>
      <c r="CI32" s="89">
        <f t="shared" si="261"/>
        <v>8.3628643418388562E-2</v>
      </c>
      <c r="CJ32" s="89">
        <f t="shared" si="261"/>
        <v>0.5067153211288038</v>
      </c>
      <c r="CK32" s="89">
        <f t="shared" si="261"/>
        <v>9.0208092763343684E-2</v>
      </c>
      <c r="CM32" s="113" t="s">
        <v>27</v>
      </c>
      <c r="CN32" s="113"/>
      <c r="CO32" s="89">
        <f t="shared" ref="CO32:CS32" si="262">STDEV(CO23:CO26)</f>
        <v>6.8507146829120458E-2</v>
      </c>
      <c r="CP32" s="89">
        <f t="shared" si="262"/>
        <v>2.0103896803024639E-2</v>
      </c>
      <c r="CQ32" s="89">
        <f t="shared" si="262"/>
        <v>0.13715107242259067</v>
      </c>
      <c r="CR32" s="89">
        <f t="shared" si="262"/>
        <v>0.54778911696625254</v>
      </c>
      <c r="CS32" s="89">
        <f t="shared" si="262"/>
        <v>0.10943748215305396</v>
      </c>
      <c r="CU32" s="113" t="s">
        <v>27</v>
      </c>
      <c r="CV32" s="113"/>
      <c r="CW32" s="89">
        <f t="shared" ref="CW32:DA32" si="263">STDEV(CW23:CW26)</f>
        <v>0</v>
      </c>
      <c r="CX32" s="89">
        <f t="shared" si="263"/>
        <v>0</v>
      </c>
      <c r="CY32" s="89">
        <f t="shared" si="263"/>
        <v>0</v>
      </c>
      <c r="CZ32" s="89">
        <f t="shared" si="263"/>
        <v>0</v>
      </c>
      <c r="DA32" s="89">
        <f t="shared" si="263"/>
        <v>0</v>
      </c>
    </row>
    <row r="33" spans="11:105" x14ac:dyDescent="0.2">
      <c r="K33" s="104" t="s">
        <v>28</v>
      </c>
      <c r="L33" s="105"/>
      <c r="M33" s="89">
        <f t="shared" ref="M33:Q33" si="264">1.96*(M32)/SQRT(4)</f>
        <v>0.3724288777180596</v>
      </c>
      <c r="N33" s="89">
        <f t="shared" si="264"/>
        <v>0.25689976158027483</v>
      </c>
      <c r="O33" s="89">
        <f t="shared" si="264"/>
        <v>0.39239537352862208</v>
      </c>
      <c r="P33" s="89">
        <f t="shared" si="264"/>
        <v>0.15104635808806063</v>
      </c>
      <c r="Q33" s="89">
        <f t="shared" si="264"/>
        <v>6.085262764800424E-2</v>
      </c>
      <c r="S33" s="104" t="s">
        <v>28</v>
      </c>
      <c r="T33" s="105"/>
      <c r="U33" s="89">
        <f t="shared" ref="U33:Y33" si="265">1.96*(U32)/SQRT(4)</f>
        <v>0.23840233150425916</v>
      </c>
      <c r="V33" s="89">
        <f t="shared" si="265"/>
        <v>0.50327228279033942</v>
      </c>
      <c r="W33" s="89">
        <f t="shared" si="265"/>
        <v>0.22088984056915395</v>
      </c>
      <c r="X33" s="89">
        <f t="shared" si="265"/>
        <v>0.18881432237341897</v>
      </c>
      <c r="Y33" s="89">
        <f t="shared" si="265"/>
        <v>0.17650205381241318</v>
      </c>
      <c r="AA33" s="104" t="s">
        <v>28</v>
      </c>
      <c r="AB33" s="105"/>
      <c r="AC33" s="89">
        <f t="shared" ref="AC33:AG33" si="266">1.96*(AC32)/SQRT(4)</f>
        <v>0.28919255227558449</v>
      </c>
      <c r="AD33" s="89">
        <f t="shared" si="266"/>
        <v>1.5717513816201973</v>
      </c>
      <c r="AE33" s="89">
        <f t="shared" si="266"/>
        <v>0.19666623746422063</v>
      </c>
      <c r="AF33" s="89">
        <f t="shared" si="266"/>
        <v>0.28923146728298177</v>
      </c>
      <c r="AG33" s="89">
        <f t="shared" si="266"/>
        <v>0.12520594700998303</v>
      </c>
      <c r="AI33" s="104" t="s">
        <v>28</v>
      </c>
      <c r="AJ33" s="105"/>
      <c r="AK33" s="89">
        <f t="shared" ref="AK33:AO33" si="267">1.96*(AK32)/SQRT(4)</f>
        <v>0.54414044047316779</v>
      </c>
      <c r="AL33" s="89">
        <f t="shared" si="267"/>
        <v>0.28494177621635836</v>
      </c>
      <c r="AM33" s="89">
        <f t="shared" si="267"/>
        <v>0.11795675054866517</v>
      </c>
      <c r="AN33" s="89">
        <f t="shared" si="267"/>
        <v>0.23817877170660395</v>
      </c>
      <c r="AO33" s="89">
        <f t="shared" si="267"/>
        <v>0.99739251248359218</v>
      </c>
      <c r="AQ33" s="104" t="s">
        <v>28</v>
      </c>
      <c r="AR33" s="105"/>
      <c r="AS33" s="89">
        <f t="shared" ref="AS33:AW33" si="268">1.96*(AS32)/SQRT(4)</f>
        <v>0.10709938044483105</v>
      </c>
      <c r="AT33" s="89">
        <f t="shared" si="268"/>
        <v>0.11494130023625089</v>
      </c>
      <c r="AU33" s="89">
        <f t="shared" si="268"/>
        <v>0.30731878501809812</v>
      </c>
      <c r="AV33" s="89">
        <f t="shared" si="268"/>
        <v>0.12034131321647876</v>
      </c>
      <c r="AW33" s="89">
        <f t="shared" si="268"/>
        <v>3.3503246111384499E-2</v>
      </c>
      <c r="AY33" s="104" t="s">
        <v>28</v>
      </c>
      <c r="AZ33" s="105"/>
      <c r="BA33" s="89">
        <f t="shared" ref="BA33:BE33" si="269">1.96*(BA32)/SQRT(4)</f>
        <v>0.23840233150425916</v>
      </c>
      <c r="BB33" s="89">
        <f t="shared" si="269"/>
        <v>0.50327228279033942</v>
      </c>
      <c r="BC33" s="89">
        <f t="shared" si="269"/>
        <v>0.22088984056915395</v>
      </c>
      <c r="BD33" s="89">
        <f t="shared" si="269"/>
        <v>0.18881432237341897</v>
      </c>
      <c r="BE33" s="89">
        <f t="shared" si="269"/>
        <v>0.17650205381241318</v>
      </c>
      <c r="BG33" s="104" t="s">
        <v>28</v>
      </c>
      <c r="BH33" s="105"/>
      <c r="BI33" s="89">
        <f t="shared" ref="BI33:BM33" si="270">1.96*(BI32)/SQRT(4)</f>
        <v>0.5120714907770858</v>
      </c>
      <c r="BJ33" s="89">
        <f t="shared" si="270"/>
        <v>0.55761949765648178</v>
      </c>
      <c r="BK33" s="89">
        <f t="shared" si="270"/>
        <v>0.22907172457551361</v>
      </c>
      <c r="BL33" s="89">
        <f t="shared" si="270"/>
        <v>0.30211838015089382</v>
      </c>
      <c r="BM33" s="89">
        <f t="shared" si="270"/>
        <v>0.1317904926705008</v>
      </c>
      <c r="BO33" s="104" t="s">
        <v>28</v>
      </c>
      <c r="BP33" s="105"/>
      <c r="BQ33" s="89">
        <f t="shared" ref="BQ33:BU33" si="271">1.96*(BQ32)/SQRT(4)</f>
        <v>0.23840233150425916</v>
      </c>
      <c r="BR33" s="89">
        <f t="shared" si="271"/>
        <v>0.50327228279033942</v>
      </c>
      <c r="BS33" s="89">
        <f t="shared" si="271"/>
        <v>0.22088984056915395</v>
      </c>
      <c r="BT33" s="89">
        <f t="shared" si="271"/>
        <v>0.18881432237341897</v>
      </c>
      <c r="BU33" s="89">
        <f t="shared" si="271"/>
        <v>0.17650205381241318</v>
      </c>
      <c r="BW33" s="104" t="s">
        <v>28</v>
      </c>
      <c r="BX33" s="105"/>
      <c r="BY33" s="89">
        <f t="shared" ref="BY33:CC33" si="272">1.96*(BY32)/SQRT(4)</f>
        <v>0.19683022083342103</v>
      </c>
      <c r="BZ33" s="89">
        <f t="shared" si="272"/>
        <v>9.4091377350247501E-2</v>
      </c>
      <c r="CA33" s="89">
        <f t="shared" si="272"/>
        <v>0.16037054488485938</v>
      </c>
      <c r="CB33" s="89">
        <f t="shared" si="272"/>
        <v>0.73605376544448153</v>
      </c>
      <c r="CC33" s="89">
        <f t="shared" si="272"/>
        <v>0.1337364915296744</v>
      </c>
      <c r="CE33" s="104" t="s">
        <v>28</v>
      </c>
      <c r="CF33" s="105"/>
      <c r="CG33" s="89">
        <f t="shared" ref="CG33:CK33" si="273">1.96*(CG32)/SQRT(4)</f>
        <v>0.22956469494821419</v>
      </c>
      <c r="CH33" s="89">
        <f t="shared" si="273"/>
        <v>0.17532342197112938</v>
      </c>
      <c r="CI33" s="89">
        <f t="shared" si="273"/>
        <v>8.1956070550020785E-2</v>
      </c>
      <c r="CJ33" s="89">
        <f t="shared" si="273"/>
        <v>0.49658101470622773</v>
      </c>
      <c r="CK33" s="89">
        <f t="shared" si="273"/>
        <v>8.8403930908076814E-2</v>
      </c>
      <c r="CM33" s="104" t="s">
        <v>28</v>
      </c>
      <c r="CN33" s="105"/>
      <c r="CO33" s="89">
        <f t="shared" ref="CO33:CS33" si="274">1.96*(CO32)/SQRT(4)</f>
        <v>6.7137003892538044E-2</v>
      </c>
      <c r="CP33" s="89">
        <f t="shared" si="274"/>
        <v>1.9701818866964146E-2</v>
      </c>
      <c r="CQ33" s="89">
        <f t="shared" si="274"/>
        <v>0.13440805097413885</v>
      </c>
      <c r="CR33" s="89">
        <f t="shared" si="274"/>
        <v>0.53683333462692751</v>
      </c>
      <c r="CS33" s="89">
        <f t="shared" si="274"/>
        <v>0.10724873250999288</v>
      </c>
      <c r="CU33" s="104" t="s">
        <v>28</v>
      </c>
      <c r="CV33" s="105"/>
      <c r="CW33" s="89">
        <f t="shared" ref="CW33:DA33" si="275">1.96*(CW32)/SQRT(4)</f>
        <v>0</v>
      </c>
      <c r="CX33" s="89">
        <f t="shared" si="275"/>
        <v>0</v>
      </c>
      <c r="CY33" s="89">
        <f t="shared" si="275"/>
        <v>0</v>
      </c>
      <c r="CZ33" s="89">
        <f t="shared" si="275"/>
        <v>0</v>
      </c>
      <c r="DA33" s="89">
        <f t="shared" si="275"/>
        <v>0</v>
      </c>
    </row>
    <row r="34" spans="11:105" x14ac:dyDescent="0.2">
      <c r="K34" s="104" t="s">
        <v>29</v>
      </c>
      <c r="L34" s="105"/>
      <c r="M34" s="89">
        <f>((M32/M31)*100)</f>
        <v>18.830819055273807</v>
      </c>
      <c r="N34" s="89">
        <f t="shared" ref="N34:Q34" si="276">((N32/N31)*100)</f>
        <v>13.066298510027332</v>
      </c>
      <c r="O34" s="89">
        <f t="shared" si="276"/>
        <v>23.570474900729653</v>
      </c>
      <c r="P34" s="89">
        <f t="shared" si="276"/>
        <v>9.1437263225540484</v>
      </c>
      <c r="Q34" s="89">
        <f t="shared" si="276"/>
        <v>3.8404031238139993</v>
      </c>
      <c r="S34" s="104" t="s">
        <v>29</v>
      </c>
      <c r="T34" s="105"/>
      <c r="U34" s="89">
        <f>((U32/U31)*100)</f>
        <v>10.53106862374146</v>
      </c>
      <c r="V34" s="89">
        <f t="shared" ref="V34:Y34" si="277">((V32/V31)*100)</f>
        <v>18.361319176024239</v>
      </c>
      <c r="W34" s="89">
        <f t="shared" si="277"/>
        <v>12.843179287700096</v>
      </c>
      <c r="X34" s="89">
        <f t="shared" si="277"/>
        <v>8.459612552853736</v>
      </c>
      <c r="Y34" s="89">
        <f t="shared" si="277"/>
        <v>11.453363214198967</v>
      </c>
      <c r="AA34" s="104" t="s">
        <v>29</v>
      </c>
      <c r="AB34" s="105"/>
      <c r="AC34" s="89">
        <f>((AC32/AC31)*100)</f>
        <v>7.3935343839031695</v>
      </c>
      <c r="AD34" s="89">
        <f t="shared" ref="AD34:AG34" si="278">((AD32/AD31)*100)</f>
        <v>72.001254340236713</v>
      </c>
      <c r="AE34" s="89">
        <f t="shared" si="278"/>
        <v>6.0491283842400581</v>
      </c>
      <c r="AF34" s="89">
        <f t="shared" si="278"/>
        <v>9.6705844862177148</v>
      </c>
      <c r="AG34" s="89">
        <f t="shared" si="278"/>
        <v>4.4779380650462217</v>
      </c>
      <c r="AI34" s="104" t="s">
        <v>29</v>
      </c>
      <c r="AJ34" s="105"/>
      <c r="AK34" s="89">
        <f>((AK32/AK31)*100)</f>
        <v>17.760746818763685</v>
      </c>
      <c r="AL34" s="89">
        <f t="shared" ref="AL34:AO34" si="279">((AL32/AL31)*100)</f>
        <v>8.9861128686571554</v>
      </c>
      <c r="AM34" s="89">
        <f t="shared" si="279"/>
        <v>3.4743360973366713</v>
      </c>
      <c r="AN34" s="89">
        <f t="shared" si="279"/>
        <v>8.8903360938609008</v>
      </c>
      <c r="AO34" s="89">
        <f t="shared" si="279"/>
        <v>38.901001881240369</v>
      </c>
      <c r="AQ34" s="104" t="s">
        <v>29</v>
      </c>
      <c r="AR34" s="105"/>
      <c r="AS34" s="89">
        <f>((AS32/AS31)*100)</f>
        <v>39.649916403287911</v>
      </c>
      <c r="AT34" s="89">
        <f t="shared" ref="AT34:AW34" si="280">((AT32/AT31)*100)</f>
        <v>37.086811401549049</v>
      </c>
      <c r="AU34" s="89">
        <f t="shared" si="280"/>
        <v>91.392523703385962</v>
      </c>
      <c r="AV34" s="89">
        <f t="shared" si="280"/>
        <v>29.237442472419524</v>
      </c>
      <c r="AW34" s="89">
        <f t="shared" si="280"/>
        <v>23.375716805431374</v>
      </c>
      <c r="AY34" s="104" t="s">
        <v>29</v>
      </c>
      <c r="AZ34" s="105"/>
      <c r="BA34" s="89">
        <f>((BA32/BA31)*100)</f>
        <v>10.53106862374146</v>
      </c>
      <c r="BB34" s="89">
        <f t="shared" ref="BB34:BE34" si="281">((BB32/BB31)*100)</f>
        <v>18.361319176024239</v>
      </c>
      <c r="BC34" s="89">
        <f t="shared" si="281"/>
        <v>12.843179287700096</v>
      </c>
      <c r="BD34" s="89">
        <f t="shared" si="281"/>
        <v>8.459612552853736</v>
      </c>
      <c r="BE34" s="89">
        <f t="shared" si="281"/>
        <v>11.453363214198967</v>
      </c>
      <c r="BG34" s="104" t="s">
        <v>29</v>
      </c>
      <c r="BH34" s="105"/>
      <c r="BI34" s="89">
        <f>((BI32/BI31)*100)</f>
        <v>49.616325636973123</v>
      </c>
      <c r="BJ34" s="89">
        <f t="shared" ref="BJ34:BM34" si="282">((BJ32/BJ31)*100)</f>
        <v>56.793461001080303</v>
      </c>
      <c r="BK34" s="89">
        <f t="shared" si="282"/>
        <v>30.730867080376782</v>
      </c>
      <c r="BL34" s="89">
        <f t="shared" si="282"/>
        <v>61.656812275692616</v>
      </c>
      <c r="BM34" s="89">
        <f t="shared" si="282"/>
        <v>9.1327738242265202</v>
      </c>
      <c r="BO34" s="104" t="s">
        <v>29</v>
      </c>
      <c r="BP34" s="105"/>
      <c r="BQ34" s="89">
        <f>((BQ32/BQ31)*100)</f>
        <v>10.53106862374146</v>
      </c>
      <c r="BR34" s="89">
        <f t="shared" ref="BR34:BU34" si="283">((BR32/BR31)*100)</f>
        <v>18.361319176024239</v>
      </c>
      <c r="BS34" s="89">
        <f t="shared" si="283"/>
        <v>12.843179287700096</v>
      </c>
      <c r="BT34" s="89">
        <f t="shared" si="283"/>
        <v>8.459612552853736</v>
      </c>
      <c r="BU34" s="89">
        <f t="shared" si="283"/>
        <v>11.453363214198967</v>
      </c>
      <c r="BW34" s="104" t="s">
        <v>29</v>
      </c>
      <c r="BX34" s="105"/>
      <c r="BY34" s="89">
        <f>((BY32/BY31)*100)</f>
        <v>452.61332758475606</v>
      </c>
      <c r="BZ34" s="89">
        <f t="shared" ref="BZ34:CC34" si="284">((BZ32/BZ31)*100)</f>
        <v>-74.572123915393448</v>
      </c>
      <c r="CA34" s="89">
        <f t="shared" si="284"/>
        <v>-244.70043087523874</v>
      </c>
      <c r="CB34" s="89">
        <f t="shared" si="284"/>
        <v>295.99025452678444</v>
      </c>
      <c r="CC34" s="89">
        <f t="shared" si="284"/>
        <v>-126.21115161465116</v>
      </c>
      <c r="CE34" s="104" t="s">
        <v>29</v>
      </c>
      <c r="CF34" s="105"/>
      <c r="CG34" s="89">
        <f>((CG32/CG31)*100)</f>
        <v>85.963188522079832</v>
      </c>
      <c r="CH34" s="89">
        <f t="shared" ref="CH34:CK34" si="285">((CH32/CH31)*100)</f>
        <v>329.01416274197436</v>
      </c>
      <c r="CI34" s="89">
        <f t="shared" si="285"/>
        <v>-836.28643418388049</v>
      </c>
      <c r="CJ34" s="89">
        <f t="shared" si="285"/>
        <v>184.26011677411049</v>
      </c>
      <c r="CK34" s="89">
        <f t="shared" si="285"/>
        <v>136.16315888806582</v>
      </c>
      <c r="CM34" s="104" t="s">
        <v>29</v>
      </c>
      <c r="CN34" s="105"/>
      <c r="CO34" s="89">
        <f>((CO32/CO31)*100)</f>
        <v>44.020656597025202</v>
      </c>
      <c r="CP34" s="89">
        <f t="shared" ref="CP34:CS34" si="286">((CP32/CP31)*100)</f>
        <v>53.610391474732324</v>
      </c>
      <c r="CQ34" s="89">
        <f t="shared" si="286"/>
        <v>77.816211303597584</v>
      </c>
      <c r="CR34" s="89">
        <f t="shared" si="286"/>
        <v>132.39616120030277</v>
      </c>
      <c r="CS34" s="89">
        <f t="shared" si="286"/>
        <v>89.794857151223809</v>
      </c>
      <c r="CU34" s="104" t="s">
        <v>29</v>
      </c>
      <c r="CV34" s="105"/>
      <c r="CW34" s="89" t="e">
        <f>((CW32/CW31)*100)</f>
        <v>#DIV/0!</v>
      </c>
      <c r="CX34" s="89" t="e">
        <f t="shared" ref="CX34:DA34" si="287">((CX32/CX31)*100)</f>
        <v>#DIV/0!</v>
      </c>
      <c r="CY34" s="89" t="e">
        <f t="shared" si="287"/>
        <v>#DIV/0!</v>
      </c>
      <c r="CZ34" s="89" t="e">
        <f t="shared" si="287"/>
        <v>#DIV/0!</v>
      </c>
      <c r="DA34" s="89" t="e">
        <f t="shared" si="287"/>
        <v>#DIV/0!</v>
      </c>
    </row>
    <row r="35" spans="11:105" x14ac:dyDescent="0.2">
      <c r="K35" s="107" t="s">
        <v>10</v>
      </c>
      <c r="L35" s="110">
        <f>L2</f>
        <v>43495</v>
      </c>
      <c r="M35" s="23">
        <f t="shared" ref="M35:Q38" si="288">(M19/M23)</f>
        <v>0.52870090634441091</v>
      </c>
      <c r="N35" s="23">
        <f t="shared" si="288"/>
        <v>3.3095768374164818</v>
      </c>
      <c r="O35" s="23">
        <f t="shared" si="288"/>
        <v>10.308641975308644</v>
      </c>
      <c r="P35" s="23">
        <f t="shared" si="288"/>
        <v>5.845648604269293</v>
      </c>
      <c r="Q35" s="23">
        <f t="shared" si="288"/>
        <v>6.2503748125937033</v>
      </c>
      <c r="S35" s="107" t="s">
        <v>10</v>
      </c>
      <c r="T35" s="110">
        <f>T2</f>
        <v>43503</v>
      </c>
      <c r="U35" s="23">
        <f t="shared" ref="U35:Y38" si="289">(U19/U23)</f>
        <v>0.28083333333333332</v>
      </c>
      <c r="V35" s="23">
        <f t="shared" si="289"/>
        <v>4.5183315621679059</v>
      </c>
      <c r="W35" s="23">
        <f t="shared" si="289"/>
        <v>6.9568584070796469</v>
      </c>
      <c r="X35" s="23">
        <f t="shared" si="289"/>
        <v>5.3271276595744688</v>
      </c>
      <c r="Y35" s="23">
        <f t="shared" si="289"/>
        <v>9.3455615942028984</v>
      </c>
      <c r="AA35" s="107" t="s">
        <v>10</v>
      </c>
      <c r="AB35" s="110">
        <f>AB2</f>
        <v>43510</v>
      </c>
      <c r="AC35" s="23">
        <f t="shared" ref="AC35:AG38" si="290">(AC19/AC23)</f>
        <v>0.45091458298372211</v>
      </c>
      <c r="AD35" s="23">
        <f t="shared" si="290"/>
        <v>3.27944524943076</v>
      </c>
      <c r="AE35" s="23">
        <f t="shared" si="290"/>
        <v>4.4648144763297379</v>
      </c>
      <c r="AF35" s="23">
        <f t="shared" si="290"/>
        <v>5.038055842812823</v>
      </c>
      <c r="AG35" s="23">
        <f t="shared" si="290"/>
        <v>5.7789152690045738</v>
      </c>
      <c r="AI35" s="107" t="s">
        <v>10</v>
      </c>
      <c r="AJ35" s="110">
        <f>AJ2</f>
        <v>43516</v>
      </c>
      <c r="AK35" s="23">
        <f t="shared" ref="AK35:AO38" si="291">(AK19/AK23)</f>
        <v>0.35038588754134509</v>
      </c>
      <c r="AL35" s="23">
        <f t="shared" si="291"/>
        <v>2.104349522137702</v>
      </c>
      <c r="AM35" s="23">
        <f t="shared" si="291"/>
        <v>2.3533700871420944</v>
      </c>
      <c r="AN35" s="23">
        <f t="shared" si="291"/>
        <v>4.2493793726021227</v>
      </c>
      <c r="AO35" s="23">
        <f t="shared" si="291"/>
        <v>4.6533025670608588</v>
      </c>
      <c r="AQ35" s="107" t="s">
        <v>10</v>
      </c>
      <c r="AR35" s="110">
        <f>AR2</f>
        <v>43517</v>
      </c>
      <c r="AS35" s="23">
        <f t="shared" ref="AS35:AW38" si="292">(AS19/AS23)</f>
        <v>6.5036231884057978</v>
      </c>
      <c r="AT35" s="23">
        <f t="shared" si="292"/>
        <v>35.034810126582272</v>
      </c>
      <c r="AU35" s="23">
        <f t="shared" si="292"/>
        <v>49.145061728395063</v>
      </c>
      <c r="AV35" s="23">
        <f t="shared" si="292"/>
        <v>37.212301587301589</v>
      </c>
      <c r="AW35" s="23">
        <f t="shared" si="292"/>
        <v>95.880681818181799</v>
      </c>
      <c r="AY35" s="107" t="s">
        <v>10</v>
      </c>
      <c r="AZ35" s="110">
        <f>AZ2</f>
        <v>43523</v>
      </c>
      <c r="BA35" s="23">
        <f t="shared" ref="BA35:BE38" si="293">(BA19/BA23)</f>
        <v>0.42527777777777787</v>
      </c>
      <c r="BB35" s="23">
        <f t="shared" si="293"/>
        <v>4.5353347502656751</v>
      </c>
      <c r="BC35" s="23">
        <f t="shared" si="293"/>
        <v>2.9129793510324489E-2</v>
      </c>
      <c r="BD35" s="23">
        <f t="shared" si="293"/>
        <v>4.9654255319148941</v>
      </c>
      <c r="BE35" s="23">
        <f t="shared" si="293"/>
        <v>6.5738224637681171</v>
      </c>
      <c r="BG35" s="107" t="s">
        <v>10</v>
      </c>
      <c r="BH35" s="110">
        <f>BH2</f>
        <v>43524</v>
      </c>
      <c r="BI35" s="23">
        <f t="shared" ref="BI35:BM38" si="294">(BI19/BI23)</f>
        <v>3.549371633752243</v>
      </c>
      <c r="BJ35" s="23">
        <f t="shared" si="294"/>
        <v>28.096470588235306</v>
      </c>
      <c r="BK35" s="23">
        <f t="shared" si="294"/>
        <v>26.978947368421053</v>
      </c>
      <c r="BL35" s="23">
        <f t="shared" si="294"/>
        <v>29.20654044750431</v>
      </c>
      <c r="BM35" s="23">
        <f t="shared" si="294"/>
        <v>7.4570297029702974</v>
      </c>
      <c r="BO35" s="107" t="s">
        <v>10</v>
      </c>
      <c r="BP35" s="110">
        <f>BP2</f>
        <v>43531</v>
      </c>
      <c r="BQ35" s="23">
        <f t="shared" ref="BQ35:BU38" si="295">(BQ19/BQ23)</f>
        <v>0.28083333333333332</v>
      </c>
      <c r="BR35" s="23">
        <f t="shared" si="295"/>
        <v>4.5183315621679059</v>
      </c>
      <c r="BS35" s="23">
        <f t="shared" si="295"/>
        <v>6.9568584070796469</v>
      </c>
      <c r="BT35" s="23">
        <f t="shared" si="295"/>
        <v>5.3271276595744688</v>
      </c>
      <c r="BU35" s="23">
        <f t="shared" si="295"/>
        <v>9.3455615942028984</v>
      </c>
      <c r="BW35" s="107" t="s">
        <v>10</v>
      </c>
      <c r="BX35" s="110">
        <f>BX2</f>
        <v>43581</v>
      </c>
      <c r="BY35" s="23">
        <f t="shared" ref="BY35:CC38" si="296">(BY19/BY23)</f>
        <v>1.4790286975717442</v>
      </c>
      <c r="BZ35" s="23">
        <f t="shared" si="296"/>
        <v>-23.073170731707346</v>
      </c>
      <c r="CA35" s="23">
        <f t="shared" si="296"/>
        <v>-34.762541806020074</v>
      </c>
      <c r="CB35" s="23">
        <f t="shared" si="296"/>
        <v>-105.35632183908046</v>
      </c>
      <c r="CC35" s="23">
        <f t="shared" si="296"/>
        <v>-22.422960725075551</v>
      </c>
      <c r="CE35" s="107" t="s">
        <v>10</v>
      </c>
      <c r="CF35" s="110">
        <f>CF2</f>
        <v>43585</v>
      </c>
      <c r="CG35" s="23">
        <f t="shared" ref="CG35:CK35" si="297">(CG19/CG23)</f>
        <v>1.2898734177215192</v>
      </c>
      <c r="CH35" s="23">
        <f t="shared" si="297"/>
        <v>42.873626373626379</v>
      </c>
      <c r="CI35" s="23">
        <f t="shared" si="297"/>
        <v>-55.42307692307692</v>
      </c>
      <c r="CJ35" s="23">
        <f t="shared" si="297"/>
        <v>-110.36046511627907</v>
      </c>
      <c r="CK35" s="23">
        <f t="shared" si="297"/>
        <v>104.22093023255813</v>
      </c>
      <c r="CM35" s="107" t="s">
        <v>10</v>
      </c>
      <c r="CN35" s="110">
        <f>CN2</f>
        <v>43592</v>
      </c>
      <c r="CO35" s="23">
        <f t="shared" ref="CO35:CS35" si="298">(CO19/CO23)</f>
        <v>6.7960526315789513</v>
      </c>
      <c r="CP35" s="23">
        <f t="shared" si="298"/>
        <v>116.43421052631585</v>
      </c>
      <c r="CQ35" s="23">
        <f t="shared" si="298"/>
        <v>20.299645390070921</v>
      </c>
      <c r="CR35" s="23">
        <f t="shared" si="298"/>
        <v>42.245967741935502</v>
      </c>
      <c r="CS35" s="23">
        <f t="shared" si="298"/>
        <v>92.310606060606133</v>
      </c>
      <c r="CU35" s="107" t="s">
        <v>10</v>
      </c>
      <c r="CV35" s="110">
        <f>CV2</f>
        <v>43510</v>
      </c>
      <c r="CW35" s="23" t="e">
        <f t="shared" ref="CW35:DA35" si="299">(CW19/CW23)</f>
        <v>#DIV/0!</v>
      </c>
      <c r="CX35" s="23" t="e">
        <f t="shared" si="299"/>
        <v>#DIV/0!</v>
      </c>
      <c r="CY35" s="23" t="e">
        <f t="shared" si="299"/>
        <v>#DIV/0!</v>
      </c>
      <c r="CZ35" s="23" t="e">
        <f t="shared" si="299"/>
        <v>#DIV/0!</v>
      </c>
      <c r="DA35" s="23" t="e">
        <f t="shared" si="299"/>
        <v>#DIV/0!</v>
      </c>
    </row>
    <row r="36" spans="11:105" x14ac:dyDescent="0.2">
      <c r="K36" s="108"/>
      <c r="L36" s="111"/>
      <c r="M36" s="23">
        <f t="shared" si="288"/>
        <v>0.51282051282051289</v>
      </c>
      <c r="N36" s="23">
        <f t="shared" si="288"/>
        <v>4.3788748564867976</v>
      </c>
      <c r="O36" s="23">
        <f t="shared" si="288"/>
        <v>6.3731343283582076</v>
      </c>
      <c r="P36" s="23">
        <f t="shared" si="288"/>
        <v>8.2740157480314966</v>
      </c>
      <c r="Q36" s="23">
        <f t="shared" si="288"/>
        <v>5.9446107784431144</v>
      </c>
      <c r="S36" s="108"/>
      <c r="T36" s="111"/>
      <c r="U36" s="23">
        <f t="shared" si="289"/>
        <v>0.42453416149068313</v>
      </c>
      <c r="V36" s="23">
        <f t="shared" si="289"/>
        <v>4.4970837751855779</v>
      </c>
      <c r="W36" s="23">
        <f t="shared" si="289"/>
        <v>5.7515206812652071</v>
      </c>
      <c r="X36" s="23">
        <f t="shared" si="289"/>
        <v>4.9548611111111098</v>
      </c>
      <c r="Y36" s="23">
        <f t="shared" si="289"/>
        <v>7.8808186195826648</v>
      </c>
      <c r="AA36" s="108"/>
      <c r="AB36" s="111"/>
      <c r="AC36" s="23">
        <f t="shared" si="290"/>
        <v>0.41225303005146935</v>
      </c>
      <c r="AD36" s="23">
        <f t="shared" si="290"/>
        <v>2.7979595919183837</v>
      </c>
      <c r="AE36" s="23">
        <f t="shared" si="290"/>
        <v>3.941068478061319</v>
      </c>
      <c r="AF36" s="23">
        <f t="shared" si="290"/>
        <v>4.6288360268748878</v>
      </c>
      <c r="AG36" s="23">
        <f t="shared" si="290"/>
        <v>6.1696817036867415</v>
      </c>
      <c r="AI36" s="108"/>
      <c r="AJ36" s="111"/>
      <c r="AK36" s="23">
        <f t="shared" si="291"/>
        <v>0.33068717439841233</v>
      </c>
      <c r="AL36" s="23">
        <f t="shared" si="291"/>
        <v>1.7604985618408437</v>
      </c>
      <c r="AM36" s="23">
        <f t="shared" si="291"/>
        <v>2.5021883920076116</v>
      </c>
      <c r="AN36" s="23">
        <f t="shared" si="291"/>
        <v>4.4567104936740263</v>
      </c>
      <c r="AO36" s="23">
        <f t="shared" si="291"/>
        <v>4.6427461944703312</v>
      </c>
      <c r="AQ36" s="108"/>
      <c r="AR36" s="111"/>
      <c r="AS36" s="23">
        <f t="shared" si="292"/>
        <v>3.9387254901960786</v>
      </c>
      <c r="AT36" s="23">
        <f t="shared" si="292"/>
        <v>17.763422818791948</v>
      </c>
      <c r="AU36" s="23">
        <f t="shared" si="292"/>
        <v>36.997222222222256</v>
      </c>
      <c r="AV36" s="23">
        <f t="shared" si="292"/>
        <v>23.257194244604317</v>
      </c>
      <c r="AW36" s="23">
        <f t="shared" si="292"/>
        <v>69.334821428571544</v>
      </c>
      <c r="AY36" s="108"/>
      <c r="AZ36" s="111"/>
      <c r="BA36" s="23">
        <f t="shared" si="293"/>
        <v>0.45062111801242233</v>
      </c>
      <c r="BB36" s="23">
        <f t="shared" si="293"/>
        <v>4.4695121951219505</v>
      </c>
      <c r="BC36" s="23">
        <f t="shared" si="293"/>
        <v>-1.1253041362530355E-2</v>
      </c>
      <c r="BD36" s="23">
        <f t="shared" si="293"/>
        <v>4.0894764957264949</v>
      </c>
      <c r="BE36" s="23">
        <f t="shared" si="293"/>
        <v>5.7010433386837871</v>
      </c>
      <c r="BG36" s="108"/>
      <c r="BH36" s="111"/>
      <c r="BI36" s="23">
        <f t="shared" si="294"/>
        <v>0.78232477144100987</v>
      </c>
      <c r="BJ36" s="23">
        <f t="shared" si="294"/>
        <v>7.176581089542891</v>
      </c>
      <c r="BK36" s="23">
        <f t="shared" si="294"/>
        <v>12.781665500349893</v>
      </c>
      <c r="BL36" s="23">
        <f t="shared" si="294"/>
        <v>36.14807302231236</v>
      </c>
      <c r="BM36" s="23">
        <f t="shared" si="294"/>
        <v>8.2488997555012205</v>
      </c>
      <c r="BO36" s="108"/>
      <c r="BP36" s="111"/>
      <c r="BQ36" s="23">
        <f t="shared" si="295"/>
        <v>0.42453416149068313</v>
      </c>
      <c r="BR36" s="23">
        <f t="shared" si="295"/>
        <v>4.4970837751855779</v>
      </c>
      <c r="BS36" s="23">
        <f t="shared" si="295"/>
        <v>5.7515206812652071</v>
      </c>
      <c r="BT36" s="23">
        <f t="shared" si="295"/>
        <v>4.9548611111111098</v>
      </c>
      <c r="BU36" s="23">
        <f t="shared" si="295"/>
        <v>7.8808186195826648</v>
      </c>
      <c r="BW36" s="108"/>
      <c r="BX36" s="111"/>
      <c r="BY36" s="23">
        <f t="shared" si="296"/>
        <v>-3.842696629213489</v>
      </c>
      <c r="BZ36" s="23">
        <f t="shared" si="296"/>
        <v>-28.598070739549872</v>
      </c>
      <c r="CA36" s="23">
        <f t="shared" si="296"/>
        <v>-1129.4285714286036</v>
      </c>
      <c r="CB36" s="23">
        <f t="shared" si="296"/>
        <v>-30.87029288702934</v>
      </c>
      <c r="CC36" s="23">
        <f t="shared" si="296"/>
        <v>-22.938005390835603</v>
      </c>
      <c r="CE36" s="108"/>
      <c r="CF36" s="111"/>
      <c r="CG36" s="23">
        <f t="shared" ref="CG36:CK36" si="300">(CG20/CG24)</f>
        <v>-17.82</v>
      </c>
      <c r="CH36" s="23">
        <f t="shared" si="300"/>
        <v>-60.858208955223695</v>
      </c>
      <c r="CI36" s="23">
        <f t="shared" si="300"/>
        <v>-155.53225806451613</v>
      </c>
      <c r="CJ36" s="23">
        <f t="shared" si="300"/>
        <v>-62.61688311688296</v>
      </c>
      <c r="CK36" s="23">
        <f t="shared" si="300"/>
        <v>-147.66129032258064</v>
      </c>
      <c r="CM36" s="108"/>
      <c r="CN36" s="111"/>
      <c r="CO36" s="23">
        <f t="shared" ref="CO36:CS36" si="301">(CO20/CO24)</f>
        <v>6.244047619047624</v>
      </c>
      <c r="CP36" s="23">
        <f t="shared" si="301"/>
        <v>383.54166666666453</v>
      </c>
      <c r="CQ36" s="23">
        <f t="shared" si="301"/>
        <v>340.03571428571803</v>
      </c>
      <c r="CR36" s="23">
        <f t="shared" si="301"/>
        <v>56.679347826087046</v>
      </c>
      <c r="CS36" s="23">
        <f t="shared" si="301"/>
        <v>336.1388888888896</v>
      </c>
      <c r="CU36" s="108"/>
      <c r="CV36" s="111"/>
      <c r="CW36" s="23" t="e">
        <f t="shared" ref="CW36:DA36" si="302">(CW20/CW24)</f>
        <v>#DIV/0!</v>
      </c>
      <c r="CX36" s="23" t="e">
        <f t="shared" si="302"/>
        <v>#DIV/0!</v>
      </c>
      <c r="CY36" s="23" t="e">
        <f t="shared" si="302"/>
        <v>#DIV/0!</v>
      </c>
      <c r="CZ36" s="23" t="e">
        <f t="shared" si="302"/>
        <v>#DIV/0!</v>
      </c>
      <c r="DA36" s="23" t="e">
        <f t="shared" si="302"/>
        <v>#DIV/0!</v>
      </c>
    </row>
    <row r="37" spans="11:105" x14ac:dyDescent="0.2">
      <c r="K37" s="108"/>
      <c r="L37" s="111"/>
      <c r="M37" s="23">
        <f t="shared" si="288"/>
        <v>0.56821378340365691</v>
      </c>
      <c r="N37" s="23">
        <f t="shared" si="288"/>
        <v>4.518087855297158</v>
      </c>
      <c r="O37" s="23">
        <f t="shared" si="288"/>
        <v>6.9852459016393444</v>
      </c>
      <c r="P37" s="23">
        <f t="shared" si="288"/>
        <v>6.183673469387756</v>
      </c>
      <c r="Q37" s="23">
        <f t="shared" si="288"/>
        <v>6.1656151419558363</v>
      </c>
      <c r="S37" s="108"/>
      <c r="T37" s="111"/>
      <c r="U37" s="23">
        <f t="shared" si="289"/>
        <v>0.36716489874638375</v>
      </c>
      <c r="V37" s="23">
        <f t="shared" si="289"/>
        <v>3.3766993957703928</v>
      </c>
      <c r="W37" s="23">
        <f t="shared" si="289"/>
        <v>5.9697724039829314</v>
      </c>
      <c r="X37" s="23">
        <f t="shared" si="289"/>
        <v>5.5389800703399761</v>
      </c>
      <c r="Y37" s="23">
        <f t="shared" si="289"/>
        <v>7.484146341463414</v>
      </c>
      <c r="AA37" s="108"/>
      <c r="AB37" s="111"/>
      <c r="AC37" s="23">
        <f t="shared" si="290"/>
        <v>0.39714161974880907</v>
      </c>
      <c r="AD37" s="23">
        <f t="shared" si="290"/>
        <v>-66.074733096085509</v>
      </c>
      <c r="AE37" s="23">
        <f t="shared" si="290"/>
        <v>4.897244665423659</v>
      </c>
      <c r="AF37" s="23">
        <f t="shared" si="290"/>
        <v>5.5050714137859655</v>
      </c>
      <c r="AG37" s="23">
        <f t="shared" si="290"/>
        <v>5.6290555899979333</v>
      </c>
      <c r="AI37" s="108"/>
      <c r="AJ37" s="111"/>
      <c r="AK37" s="23">
        <f t="shared" si="291"/>
        <v>0.19402985074626869</v>
      </c>
      <c r="AL37" s="23">
        <f t="shared" si="291"/>
        <v>1.7648970747562298</v>
      </c>
      <c r="AM37" s="23">
        <f t="shared" si="291"/>
        <v>1.5622901572716028</v>
      </c>
      <c r="AN37" s="23">
        <f t="shared" si="291"/>
        <v>3.7919983670136763</v>
      </c>
      <c r="AO37" s="23">
        <f t="shared" si="291"/>
        <v>4.4334788937409018</v>
      </c>
      <c r="AQ37" s="108"/>
      <c r="AR37" s="111"/>
      <c r="AS37" s="23">
        <f t="shared" si="292"/>
        <v>4.2117346938775508</v>
      </c>
      <c r="AT37" s="23">
        <f t="shared" si="292"/>
        <v>29.60567010309278</v>
      </c>
      <c r="AU37" s="23">
        <f t="shared" si="292"/>
        <v>74.569444444444443</v>
      </c>
      <c r="AV37" s="23">
        <f t="shared" si="292"/>
        <v>26.173976608187132</v>
      </c>
      <c r="AW37" s="23">
        <f t="shared" si="292"/>
        <v>72.820175438596493</v>
      </c>
      <c r="AY37" s="108"/>
      <c r="AZ37" s="111"/>
      <c r="BA37" s="23">
        <f t="shared" si="293"/>
        <v>0.31123432979749271</v>
      </c>
      <c r="BB37" s="23">
        <f t="shared" si="293"/>
        <v>3.1720166163141994</v>
      </c>
      <c r="BC37" s="23">
        <f t="shared" si="293"/>
        <v>-8.8904694167852207E-3</v>
      </c>
      <c r="BD37" s="23">
        <f t="shared" si="293"/>
        <v>4.7464830011723329</v>
      </c>
      <c r="BE37" s="23">
        <f t="shared" si="293"/>
        <v>6.3508130081300802</v>
      </c>
      <c r="BG37" s="108"/>
      <c r="BH37" s="111"/>
      <c r="BI37" s="23">
        <f t="shared" si="294"/>
        <v>1.3158576051779933</v>
      </c>
      <c r="BJ37" s="23">
        <f t="shared" si="294"/>
        <v>6.4453973699256704</v>
      </c>
      <c r="BK37" s="23">
        <f t="shared" si="294"/>
        <v>14.472880061115355</v>
      </c>
      <c r="BL37" s="23">
        <f t="shared" si="294"/>
        <v>31.220713073005093</v>
      </c>
      <c r="BM37" s="23">
        <f t="shared" si="294"/>
        <v>7.7152693398136885</v>
      </c>
      <c r="BO37" s="108"/>
      <c r="BP37" s="111"/>
      <c r="BQ37" s="23">
        <f t="shared" si="295"/>
        <v>0.36716489874638375</v>
      </c>
      <c r="BR37" s="23">
        <f t="shared" si="295"/>
        <v>3.3766993957703928</v>
      </c>
      <c r="BS37" s="23">
        <f t="shared" si="295"/>
        <v>5.9697724039829314</v>
      </c>
      <c r="BT37" s="23">
        <f t="shared" si="295"/>
        <v>5.5389800703399761</v>
      </c>
      <c r="BU37" s="23">
        <f t="shared" si="295"/>
        <v>7.484146341463414</v>
      </c>
      <c r="BW37" s="108"/>
      <c r="BX37" s="111"/>
      <c r="BY37" s="23">
        <f t="shared" si="296"/>
        <v>3.2487804878048787</v>
      </c>
      <c r="BZ37" s="23">
        <f t="shared" si="296"/>
        <v>-30.291497975708545</v>
      </c>
      <c r="CA37" s="23">
        <f t="shared" si="296"/>
        <v>-28.985250737463129</v>
      </c>
      <c r="CB37" s="23">
        <f t="shared" si="296"/>
        <v>-36.368627450980441</v>
      </c>
      <c r="CC37" s="23">
        <f t="shared" si="296"/>
        <v>-108.45783132530174</v>
      </c>
      <c r="CE37" s="108"/>
      <c r="CF37" s="111"/>
      <c r="CG37" s="23">
        <f t="shared" ref="CG37:CK37" si="303">(CG21/CG25)</f>
        <v>1.6782477341389732</v>
      </c>
      <c r="CH37" s="23">
        <f t="shared" si="303"/>
        <v>15.828888888888891</v>
      </c>
      <c r="CI37" s="23">
        <f t="shared" si="303"/>
        <v>156.6935483870968</v>
      </c>
      <c r="CJ37" s="23">
        <f t="shared" si="303"/>
        <v>26.912935323383085</v>
      </c>
      <c r="CK37" s="23">
        <f t="shared" si="303"/>
        <v>82.718181818181819</v>
      </c>
      <c r="CM37" s="108"/>
      <c r="CN37" s="111"/>
      <c r="CO37" s="23">
        <f t="shared" ref="CO37:CS37" si="304">(CO21/CO25)</f>
        <v>3.907534246575342</v>
      </c>
      <c r="CP37" s="23">
        <f t="shared" si="304"/>
        <v>93.427083333333357</v>
      </c>
      <c r="CQ37" s="23">
        <f t="shared" si="304"/>
        <v>38.400735294117645</v>
      </c>
      <c r="CR37" s="23">
        <f t="shared" si="304"/>
        <v>44.320833333333404</v>
      </c>
      <c r="CS37" s="23">
        <f t="shared" si="304"/>
        <v>70.172619047619122</v>
      </c>
      <c r="CU37" s="108"/>
      <c r="CV37" s="111"/>
      <c r="CW37" s="23" t="e">
        <f t="shared" ref="CW37:DA37" si="305">(CW21/CW25)</f>
        <v>#DIV/0!</v>
      </c>
      <c r="CX37" s="23" t="e">
        <f t="shared" si="305"/>
        <v>#DIV/0!</v>
      </c>
      <c r="CY37" s="23" t="e">
        <f t="shared" si="305"/>
        <v>#DIV/0!</v>
      </c>
      <c r="CZ37" s="23" t="e">
        <f t="shared" si="305"/>
        <v>#DIV/0!</v>
      </c>
      <c r="DA37" s="23" t="e">
        <f t="shared" si="305"/>
        <v>#DIV/0!</v>
      </c>
    </row>
    <row r="38" spans="11:105" x14ac:dyDescent="0.2">
      <c r="K38" s="109"/>
      <c r="L38" s="112"/>
      <c r="M38" s="23">
        <f t="shared" si="288"/>
        <v>0.47494989979959917</v>
      </c>
      <c r="N38" s="23">
        <f t="shared" si="288"/>
        <v>6.2968515742129097E-2</v>
      </c>
      <c r="O38" s="23">
        <f t="shared" si="288"/>
        <v>5.026894865525672</v>
      </c>
      <c r="P38" s="23">
        <f t="shared" si="288"/>
        <v>5.3481894150417828</v>
      </c>
      <c r="Q38" s="23">
        <f t="shared" si="288"/>
        <v>6.1909385113268609</v>
      </c>
      <c r="S38" s="109"/>
      <c r="T38" s="112"/>
      <c r="U38" s="23">
        <f t="shared" si="289"/>
        <v>0.52699161425576513</v>
      </c>
      <c r="V38" s="23">
        <f t="shared" si="289"/>
        <v>3.4488950276243098</v>
      </c>
      <c r="W38" s="23">
        <f t="shared" si="289"/>
        <v>8.0409090909090892</v>
      </c>
      <c r="X38" s="23">
        <f t="shared" si="289"/>
        <v>-5.9712586719524285E-2</v>
      </c>
      <c r="Y38" s="23">
        <f t="shared" si="289"/>
        <v>7.1842286501377419</v>
      </c>
      <c r="AA38" s="109"/>
      <c r="AB38" s="112"/>
      <c r="AC38" s="23">
        <f t="shared" si="290"/>
        <v>0.37965335342878681</v>
      </c>
      <c r="AD38" s="23">
        <f t="shared" si="290"/>
        <v>3.7788400254939454</v>
      </c>
      <c r="AE38" s="23">
        <f t="shared" si="290"/>
        <v>4.3096409695644251</v>
      </c>
      <c r="AF38" s="23">
        <f t="shared" si="290"/>
        <v>5.2110575820142229</v>
      </c>
      <c r="AG38" s="23">
        <f t="shared" si="290"/>
        <v>6.0979161998655611</v>
      </c>
      <c r="AI38" s="109"/>
      <c r="AJ38" s="112"/>
      <c r="AK38" s="23">
        <f t="shared" si="291"/>
        <v>0.17040731504571904</v>
      </c>
      <c r="AL38" s="23">
        <f t="shared" si="291"/>
        <v>1.6597113545470357</v>
      </c>
      <c r="AM38" s="23">
        <f t="shared" si="291"/>
        <v>2.1240461401952087</v>
      </c>
      <c r="AN38" s="23">
        <f t="shared" si="291"/>
        <v>4.4810157194679565</v>
      </c>
      <c r="AO38" s="23">
        <f t="shared" si="291"/>
        <v>2.3386682772157634</v>
      </c>
      <c r="AQ38" s="109"/>
      <c r="AR38" s="112"/>
      <c r="AS38" s="23">
        <f t="shared" si="292"/>
        <v>2.2252906976744189</v>
      </c>
      <c r="AT38" s="23">
        <f t="shared" si="292"/>
        <v>14.761049723756907</v>
      </c>
      <c r="AU38" s="23">
        <f t="shared" si="292"/>
        <v>11.243055555555557</v>
      </c>
      <c r="AV38" s="23">
        <f t="shared" si="292"/>
        <v>18.350635593220339</v>
      </c>
      <c r="AW38" s="23">
        <f t="shared" si="292"/>
        <v>47.633116883116884</v>
      </c>
      <c r="AY38" s="109"/>
      <c r="AZ38" s="112"/>
      <c r="BA38" s="23">
        <f t="shared" si="293"/>
        <v>0.3383123689727463</v>
      </c>
      <c r="BB38" s="23">
        <f t="shared" si="293"/>
        <v>1.0203235990528809</v>
      </c>
      <c r="BC38" s="23">
        <f t="shared" si="293"/>
        <v>-6.9834710743801834E-2</v>
      </c>
      <c r="BD38" s="23">
        <f t="shared" si="293"/>
        <v>4.0027254707631323</v>
      </c>
      <c r="BE38" s="23">
        <f t="shared" si="293"/>
        <v>5.0437327823691449</v>
      </c>
      <c r="BG38" s="109"/>
      <c r="BH38" s="112"/>
      <c r="BI38" s="23">
        <f t="shared" si="294"/>
        <v>0.81204613413071314</v>
      </c>
      <c r="BJ38" s="23">
        <f t="shared" si="294"/>
        <v>-3.5971223021582725E-2</v>
      </c>
      <c r="BK38" s="23">
        <f t="shared" si="294"/>
        <v>17.324914675767914</v>
      </c>
      <c r="BL38" s="23">
        <f t="shared" si="294"/>
        <v>12.526350032530903</v>
      </c>
      <c r="BM38" s="23">
        <f t="shared" si="294"/>
        <v>7.6599580712788251</v>
      </c>
      <c r="BO38" s="109"/>
      <c r="BP38" s="112"/>
      <c r="BQ38" s="23">
        <f t="shared" si="295"/>
        <v>0.52699161425576513</v>
      </c>
      <c r="BR38" s="23">
        <f t="shared" si="295"/>
        <v>3.4488950276243098</v>
      </c>
      <c r="BS38" s="23">
        <f t="shared" si="295"/>
        <v>8.0409090909090892</v>
      </c>
      <c r="BT38" s="23">
        <f t="shared" si="295"/>
        <v>-5.9712586719524285E-2</v>
      </c>
      <c r="BU38" s="23">
        <f t="shared" si="295"/>
        <v>7.1842286501377419</v>
      </c>
      <c r="BW38" s="109"/>
      <c r="BX38" s="112"/>
      <c r="BY38" s="23">
        <f t="shared" si="296"/>
        <v>-7.4953271028037394</v>
      </c>
      <c r="BZ38" s="23">
        <f t="shared" si="296"/>
        <v>328.85714285713539</v>
      </c>
      <c r="CA38" s="23">
        <f t="shared" si="296"/>
        <v>41.705069124423886</v>
      </c>
      <c r="CB38" s="23">
        <f t="shared" si="296"/>
        <v>3.9247165532879813</v>
      </c>
      <c r="CC38" s="23">
        <f t="shared" si="296"/>
        <v>92.193548387096399</v>
      </c>
      <c r="CE38" s="109"/>
      <c r="CF38" s="112"/>
      <c r="CG38" s="23">
        <f t="shared" ref="CG38:CK38" si="306">(CG22/CG26)</f>
        <v>2.3479532163742687</v>
      </c>
      <c r="CH38" s="23">
        <f t="shared" si="306"/>
        <v>-56.98</v>
      </c>
      <c r="CI38" s="23">
        <f t="shared" si="306"/>
        <v>83.44915254237317</v>
      </c>
      <c r="CJ38" s="23">
        <f t="shared" si="306"/>
        <v>6.4674593241551932</v>
      </c>
      <c r="CK38" s="23">
        <f t="shared" si="306"/>
        <v>38.562068965517192</v>
      </c>
      <c r="CM38" s="109"/>
      <c r="CN38" s="112"/>
      <c r="CO38" s="23">
        <f t="shared" ref="CO38:CS38" si="307">(CO22/CO26)</f>
        <v>2.5546875000000009</v>
      </c>
      <c r="CP38" s="23">
        <f t="shared" si="307"/>
        <v>201.56818181818116</v>
      </c>
      <c r="CQ38" s="23">
        <f t="shared" si="307"/>
        <v>38.170454545454582</v>
      </c>
      <c r="CR38" s="23">
        <f t="shared" si="307"/>
        <v>5.0936234817813775</v>
      </c>
      <c r="CS38" s="23">
        <f t="shared" si="307"/>
        <v>29.011261261261264</v>
      </c>
      <c r="CU38" s="109"/>
      <c r="CV38" s="112"/>
      <c r="CW38" s="23" t="e">
        <f t="shared" ref="CW38:DA38" si="308">(CW22/CW26)</f>
        <v>#DIV/0!</v>
      </c>
      <c r="CX38" s="23" t="e">
        <f t="shared" si="308"/>
        <v>#DIV/0!</v>
      </c>
      <c r="CY38" s="23" t="e">
        <f t="shared" si="308"/>
        <v>#DIV/0!</v>
      </c>
      <c r="CZ38" s="23" t="e">
        <f t="shared" si="308"/>
        <v>#DIV/0!</v>
      </c>
      <c r="DA38" s="23" t="e">
        <f t="shared" si="308"/>
        <v>#DIV/0!</v>
      </c>
    </row>
    <row r="39" spans="11:105" x14ac:dyDescent="0.2">
      <c r="K39" s="106" t="s">
        <v>10</v>
      </c>
      <c r="L39" s="106"/>
      <c r="M39" s="24">
        <f>AVERAGE(M35:M38)</f>
        <v>0.52117127559204501</v>
      </c>
      <c r="N39" s="24">
        <f>AVERAGE(N35:N38)</f>
        <v>3.0673770162356417</v>
      </c>
      <c r="O39" s="24">
        <f>AVERAGE(O35:O38)</f>
        <v>7.1734792677079673</v>
      </c>
      <c r="P39" s="24">
        <f>AVERAGE(P35:P38)</f>
        <v>6.4128818091825819</v>
      </c>
      <c r="Q39" s="24">
        <f>AVERAGE(Q35:Q38)</f>
        <v>6.1378848110798785</v>
      </c>
      <c r="S39" s="106" t="s">
        <v>10</v>
      </c>
      <c r="T39" s="106"/>
      <c r="U39" s="24">
        <f>AVERAGE(U35:U38)</f>
        <v>0.39988100195654136</v>
      </c>
      <c r="V39" s="24">
        <f>AVERAGE(V35:V38)</f>
        <v>3.9602524401870469</v>
      </c>
      <c r="W39" s="24">
        <f>AVERAGE(W35:W38)</f>
        <v>6.6797651458092187</v>
      </c>
      <c r="X39" s="24">
        <f>AVERAGE(X35:X38)</f>
        <v>3.9403140635765079</v>
      </c>
      <c r="Y39" s="24">
        <f>AVERAGE(Y35:Y38)</f>
        <v>7.9736888013466807</v>
      </c>
      <c r="AA39" s="106" t="s">
        <v>10</v>
      </c>
      <c r="AB39" s="106"/>
      <c r="AC39" s="24">
        <f>AVERAGE(AC35:AC38)</f>
        <v>0.40999064655319684</v>
      </c>
      <c r="AD39" s="24">
        <f>AVERAGE(AD35:AD38)</f>
        <v>-14.054622057310606</v>
      </c>
      <c r="AE39" s="24">
        <f>AVERAGE(AE35:AE38)</f>
        <v>4.4031921473447859</v>
      </c>
      <c r="AF39" s="24">
        <f>AVERAGE(AF35:AF38)</f>
        <v>5.095755216371975</v>
      </c>
      <c r="AG39" s="24">
        <f>AVERAGE(AG35:AG38)</f>
        <v>5.9188921906387026</v>
      </c>
      <c r="AI39" s="106" t="s">
        <v>10</v>
      </c>
      <c r="AJ39" s="106"/>
      <c r="AK39" s="24">
        <f>AVERAGE(AK35:AK38)</f>
        <v>0.26137755693293629</v>
      </c>
      <c r="AL39" s="24">
        <f>AVERAGE(AL35:AL38)</f>
        <v>1.8223641283204528</v>
      </c>
      <c r="AM39" s="24">
        <f>AVERAGE(AM35:AM38)</f>
        <v>2.1354736941541295</v>
      </c>
      <c r="AN39" s="24">
        <f>AVERAGE(AN35:AN38)</f>
        <v>4.2447759881894456</v>
      </c>
      <c r="AO39" s="24">
        <f>AVERAGE(AO35:AO38)</f>
        <v>4.0170489831219633</v>
      </c>
      <c r="AQ39" s="106" t="s">
        <v>10</v>
      </c>
      <c r="AR39" s="106"/>
      <c r="AS39" s="24">
        <f>AVERAGE(AS35:AS38)</f>
        <v>4.219843517538461</v>
      </c>
      <c r="AT39" s="24">
        <f>AVERAGE(AT35:AT38)</f>
        <v>24.291238193055978</v>
      </c>
      <c r="AU39" s="24">
        <f>AVERAGE(AU35:AU38)</f>
        <v>42.988695987654324</v>
      </c>
      <c r="AV39" s="24">
        <f>AVERAGE(AV35:AV38)</f>
        <v>26.248527008328345</v>
      </c>
      <c r="AW39" s="24">
        <f>AVERAGE(AW35:AW38)</f>
        <v>71.417198892116687</v>
      </c>
      <c r="AY39" s="106" t="s">
        <v>10</v>
      </c>
      <c r="AZ39" s="106"/>
      <c r="BA39" s="24">
        <f>AVERAGE(BA35:BA38)</f>
        <v>0.38136139864010982</v>
      </c>
      <c r="BB39" s="24">
        <f>AVERAGE(BB35:BB38)</f>
        <v>3.2992967901886767</v>
      </c>
      <c r="BC39" s="24">
        <f>AVERAGE(BC35:BC38)</f>
        <v>-1.5212107003198231E-2</v>
      </c>
      <c r="BD39" s="24">
        <f>AVERAGE(BD35:BD38)</f>
        <v>4.4510276248942136</v>
      </c>
      <c r="BE39" s="24">
        <f>AVERAGE(BE35:BE38)</f>
        <v>5.9173528982377821</v>
      </c>
      <c r="BG39" s="106" t="s">
        <v>10</v>
      </c>
      <c r="BH39" s="106"/>
      <c r="BI39" s="24">
        <f>AVERAGE(BI35:BI38)</f>
        <v>1.6149000361254899</v>
      </c>
      <c r="BJ39" s="24">
        <f>AVERAGE(BJ35:BJ38)</f>
        <v>10.420619456170572</v>
      </c>
      <c r="BK39" s="24">
        <f>AVERAGE(BK35:BK38)</f>
        <v>17.889601901413556</v>
      </c>
      <c r="BL39" s="24">
        <f>AVERAGE(BL35:BL38)</f>
        <v>27.275419143838164</v>
      </c>
      <c r="BM39" s="24">
        <f>AVERAGE(BM35:BM38)</f>
        <v>7.7702892173910083</v>
      </c>
      <c r="BO39" s="106" t="s">
        <v>10</v>
      </c>
      <c r="BP39" s="106"/>
      <c r="BQ39" s="24">
        <f>AVERAGE(BQ35:BQ38)</f>
        <v>0.39988100195654136</v>
      </c>
      <c r="BR39" s="24">
        <f>AVERAGE(BR35:BR38)</f>
        <v>3.9602524401870469</v>
      </c>
      <c r="BS39" s="24">
        <f>AVERAGE(BS35:BS38)</f>
        <v>6.6797651458092187</v>
      </c>
      <c r="BT39" s="24">
        <f>AVERAGE(BT35:BT38)</f>
        <v>3.9403140635765079</v>
      </c>
      <c r="BU39" s="24">
        <f>AVERAGE(BU35:BU38)</f>
        <v>7.9736888013466807</v>
      </c>
      <c r="BW39" s="106" t="s">
        <v>10</v>
      </c>
      <c r="BX39" s="106"/>
      <c r="BY39" s="24">
        <f>AVERAGE(BY35:BY38)</f>
        <v>-1.6525536366601514</v>
      </c>
      <c r="BZ39" s="24">
        <f>AVERAGE(BZ35:BZ38)</f>
        <v>61.723600852542404</v>
      </c>
      <c r="CA39" s="24">
        <f>AVERAGE(CA35:CA38)</f>
        <v>-287.86782371191572</v>
      </c>
      <c r="CB39" s="24">
        <f>AVERAGE(CB35:CB38)</f>
        <v>-42.167631405950566</v>
      </c>
      <c r="CC39" s="24">
        <f>AVERAGE(CC35:CC38)</f>
        <v>-15.406312263529124</v>
      </c>
      <c r="CE39" s="106" t="s">
        <v>10</v>
      </c>
      <c r="CF39" s="106"/>
      <c r="CG39" s="24">
        <f>AVERAGE(CG35:CG38)</f>
        <v>-3.12598140794131</v>
      </c>
      <c r="CH39" s="24">
        <f>AVERAGE(CH35:CH38)</f>
        <v>-14.783923423177106</v>
      </c>
      <c r="CI39" s="24">
        <f>AVERAGE(CI35:CI38)</f>
        <v>7.2968414854692263</v>
      </c>
      <c r="CJ39" s="24">
        <f>AVERAGE(CJ35:CJ38)</f>
        <v>-34.899238396405941</v>
      </c>
      <c r="CK39" s="24">
        <f>AVERAGE(CK35:CK38)</f>
        <v>19.459972673419124</v>
      </c>
      <c r="CM39" s="106" t="s">
        <v>10</v>
      </c>
      <c r="CN39" s="106"/>
      <c r="CO39" s="24">
        <f>AVERAGE(CO35:CO38)</f>
        <v>4.8755804993004794</v>
      </c>
      <c r="CP39" s="24">
        <f>AVERAGE(CP35:CP38)</f>
        <v>198.74278558612372</v>
      </c>
      <c r="CQ39" s="24">
        <f>AVERAGE(CQ35:CQ38)</f>
        <v>109.22663737884028</v>
      </c>
      <c r="CR39" s="24">
        <f>AVERAGE(CR35:CR38)</f>
        <v>37.084943095784332</v>
      </c>
      <c r="CS39" s="24">
        <f>AVERAGE(CS35:CS38)</f>
        <v>131.90834381459402</v>
      </c>
      <c r="CU39" s="106" t="s">
        <v>10</v>
      </c>
      <c r="CV39" s="106"/>
      <c r="CW39" s="24" t="e">
        <f>AVERAGE(CW35:CW38)</f>
        <v>#DIV/0!</v>
      </c>
      <c r="CX39" s="24" t="e">
        <f>AVERAGE(CX35:CX38)</f>
        <v>#DIV/0!</v>
      </c>
      <c r="CY39" s="24" t="e">
        <f>AVERAGE(CY35:CY38)</f>
        <v>#DIV/0!</v>
      </c>
      <c r="CZ39" s="24" t="e">
        <f>AVERAGE(CZ35:CZ38)</f>
        <v>#DIV/0!</v>
      </c>
      <c r="DA39" s="24" t="e">
        <f>AVERAGE(DA35:DA38)</f>
        <v>#DIV/0!</v>
      </c>
    </row>
    <row r="40" spans="11:105" x14ac:dyDescent="0.2">
      <c r="K40" s="104" t="s">
        <v>27</v>
      </c>
      <c r="L40" s="105"/>
      <c r="M40" s="90">
        <f>STDEV(M35:M38)</f>
        <v>3.8625741414612121E-2</v>
      </c>
      <c r="N40" s="90">
        <f>STDEV(N35:N38)</f>
        <v>2.0744251986812898</v>
      </c>
      <c r="O40" s="90">
        <f>STDEV(O35:O38)</f>
        <v>2.244478678956177</v>
      </c>
      <c r="P40" s="90">
        <f>STDEV(P35:P38)</f>
        <v>1.2873330835832983</v>
      </c>
      <c r="Q40" s="90">
        <f>STDEV(Q35:Q38)</f>
        <v>0.13365692212108338</v>
      </c>
      <c r="S40" s="104" t="s">
        <v>27</v>
      </c>
      <c r="T40" s="105"/>
      <c r="U40" s="90">
        <f>STDEV(U35:U38)</f>
        <v>0.10329178226102707</v>
      </c>
      <c r="V40" s="90">
        <f>STDEV(V35:V38)</f>
        <v>0.63289302615266074</v>
      </c>
      <c r="W40" s="90">
        <f>STDEV(W35:W38)</f>
        <v>1.0480491391352016</v>
      </c>
      <c r="X40" s="90">
        <f>STDEV(X35:X38)</f>
        <v>2.677592442597486</v>
      </c>
      <c r="Y40" s="90">
        <f>STDEV(Y35:Y38)</f>
        <v>0.95804644647590753</v>
      </c>
      <c r="AA40" s="104" t="s">
        <v>27</v>
      </c>
      <c r="AB40" s="105"/>
      <c r="AC40" s="90">
        <f>STDEV(AC35:AC38)</f>
        <v>3.0360806950184865E-2</v>
      </c>
      <c r="AD40" s="90">
        <f>STDEV(AD35:AD38)</f>
        <v>34.682386115451877</v>
      </c>
      <c r="AE40" s="90">
        <f>STDEV(AE35:AE38)</f>
        <v>0.39589363496849872</v>
      </c>
      <c r="AF40" s="90">
        <f>STDEV(AF35:AF38)</f>
        <v>0.36614074352989945</v>
      </c>
      <c r="AG40" s="90">
        <f>STDEV(AG35:AG38)</f>
        <v>0.25725717961843464</v>
      </c>
      <c r="AI40" s="104" t="s">
        <v>27</v>
      </c>
      <c r="AJ40" s="105"/>
      <c r="AK40" s="90">
        <f>STDEV(AK35:AK38)</f>
        <v>9.2263399078455308E-2</v>
      </c>
      <c r="AL40" s="90">
        <f>STDEV(AL35:AL38)</f>
        <v>0.19416616397959399</v>
      </c>
      <c r="AM40" s="90">
        <f>STDEV(AM35:AM38)</f>
        <v>0.41256452571752572</v>
      </c>
      <c r="AN40" s="90">
        <f>STDEV(AN35:AN38)</f>
        <v>0.31924609662723424</v>
      </c>
      <c r="AO40" s="90">
        <f>STDEV(AO35:AO38)</f>
        <v>1.1234902889033671</v>
      </c>
      <c r="AQ40" s="104" t="s">
        <v>27</v>
      </c>
      <c r="AR40" s="105"/>
      <c r="AS40" s="90">
        <f>STDEV(AS35:AS38)</f>
        <v>1.7581224487705223</v>
      </c>
      <c r="AT40" s="90">
        <f>STDEV(AT35:AT38)</f>
        <v>9.6108339949959642</v>
      </c>
      <c r="AU40" s="90">
        <f>STDEV(AU35:AU38)</f>
        <v>26.324437040835814</v>
      </c>
      <c r="AV40" s="90">
        <f>STDEV(AV35:AV38)</f>
        <v>7.9902997709486536</v>
      </c>
      <c r="AW40" s="90">
        <f>STDEV(AW35:AW38)</f>
        <v>19.75220825608584</v>
      </c>
      <c r="AY40" s="104" t="s">
        <v>27</v>
      </c>
      <c r="AZ40" s="105"/>
      <c r="BA40" s="90">
        <f>STDEV(BA35:BA38)</f>
        <v>6.7073546260438627E-2</v>
      </c>
      <c r="BB40" s="90">
        <f>STDEV(BB35:BB38)</f>
        <v>1.643888984620681</v>
      </c>
      <c r="BC40" s="90">
        <f>STDEV(BC35:BC38)</f>
        <v>4.0847155278653194E-2</v>
      </c>
      <c r="BD40" s="90">
        <f>STDEV(BD35:BD38)</f>
        <v>0.47735141720397212</v>
      </c>
      <c r="BE40" s="90">
        <f>STDEV(BE35:BE38)</f>
        <v>0.69013087882908764</v>
      </c>
      <c r="BG40" s="104" t="s">
        <v>27</v>
      </c>
      <c r="BH40" s="105"/>
      <c r="BI40" s="90">
        <f>STDEV(BI35:BI38)</f>
        <v>1.3126769971886025</v>
      </c>
      <c r="BJ40" s="90">
        <f>STDEV(BJ35:BJ38)</f>
        <v>12.221595332773378</v>
      </c>
      <c r="BK40" s="90">
        <f>STDEV(BK35:BK38)</f>
        <v>6.3429770899974782</v>
      </c>
      <c r="BL40" s="90">
        <f>STDEV(BL35:BL38)</f>
        <v>10.255951120760995</v>
      </c>
      <c r="BM40" s="90">
        <f>STDEV(BM35:BM38)</f>
        <v>0.33783611376735989</v>
      </c>
      <c r="BO40" s="104" t="s">
        <v>27</v>
      </c>
      <c r="BP40" s="105"/>
      <c r="BQ40" s="90">
        <f>STDEV(BQ35:BQ38)</f>
        <v>0.10329178226102707</v>
      </c>
      <c r="BR40" s="90">
        <f>STDEV(BR35:BR38)</f>
        <v>0.63289302615266074</v>
      </c>
      <c r="BS40" s="90">
        <f>STDEV(BS35:BS38)</f>
        <v>1.0480491391352016</v>
      </c>
      <c r="BT40" s="90">
        <f>STDEV(BT35:BT38)</f>
        <v>2.677592442597486</v>
      </c>
      <c r="BU40" s="90">
        <f>STDEV(BU35:BU38)</f>
        <v>0.95804644647590753</v>
      </c>
      <c r="BW40" s="104" t="s">
        <v>27</v>
      </c>
      <c r="BX40" s="105"/>
      <c r="BY40" s="90">
        <f>STDEV(BY35:BY38)</f>
        <v>4.9249234247928744</v>
      </c>
      <c r="BZ40" s="90">
        <f>STDEV(BZ35:BZ38)</f>
        <v>178.11569695621404</v>
      </c>
      <c r="CA40" s="90">
        <f>STDEV(CA35:CA38)</f>
        <v>562.11661130306402</v>
      </c>
      <c r="CB40" s="90">
        <f>STDEV(CB35:CB38)</f>
        <v>45.747762945417364</v>
      </c>
      <c r="CC40" s="90">
        <f>STDEV(CC35:CC38)</f>
        <v>82.345360056966371</v>
      </c>
      <c r="CE40" s="104" t="s">
        <v>27</v>
      </c>
      <c r="CF40" s="105"/>
      <c r="CG40" s="90">
        <f>STDEV(CG35:CG38)</f>
        <v>9.8057556932308998</v>
      </c>
      <c r="CH40" s="90">
        <f>STDEV(CH35:CH38)</f>
        <v>52.169231008294247</v>
      </c>
      <c r="CI40" s="90">
        <f>STDEV(CI35:CI38)</f>
        <v>139.72073854393983</v>
      </c>
      <c r="CJ40" s="90">
        <f>STDEV(CJ35:CJ38)</f>
        <v>63.231355795439384</v>
      </c>
      <c r="CK40" s="90">
        <f>STDEV(CK35:CK38)</f>
        <v>114.7176644036355</v>
      </c>
      <c r="CM40" s="104" t="s">
        <v>27</v>
      </c>
      <c r="CN40" s="105"/>
      <c r="CO40" s="90">
        <f>STDEV(CO35:CO38)</f>
        <v>1.9903578681822025</v>
      </c>
      <c r="CP40" s="90">
        <f>STDEV(CP35:CP38)</f>
        <v>131.68739243863658</v>
      </c>
      <c r="CQ40" s="90">
        <f>STDEV(CQ35:CQ38)</f>
        <v>154.1061640685212</v>
      </c>
      <c r="CR40" s="90">
        <f>STDEV(CR35:CR38)</f>
        <v>22.258927125299913</v>
      </c>
      <c r="CS40" s="90">
        <f>STDEV(CS35:CS38)</f>
        <v>138.6568975169387</v>
      </c>
      <c r="CU40" s="104" t="s">
        <v>27</v>
      </c>
      <c r="CV40" s="105"/>
      <c r="CW40" s="90" t="e">
        <f>STDEV(CW35:CW38)</f>
        <v>#DIV/0!</v>
      </c>
      <c r="CX40" s="90" t="e">
        <f>STDEV(CX35:CX38)</f>
        <v>#DIV/0!</v>
      </c>
      <c r="CY40" s="90" t="e">
        <f>STDEV(CY35:CY38)</f>
        <v>#DIV/0!</v>
      </c>
      <c r="CZ40" s="90" t="e">
        <f>STDEV(CZ35:CZ38)</f>
        <v>#DIV/0!</v>
      </c>
      <c r="DA40" s="90" t="e">
        <f>STDEV(DA35:DA38)</f>
        <v>#DIV/0!</v>
      </c>
    </row>
    <row r="41" spans="11:105" x14ac:dyDescent="0.2">
      <c r="K41" s="104" t="s">
        <v>28</v>
      </c>
      <c r="L41" s="105"/>
      <c r="M41" s="90">
        <f t="shared" ref="M41:Q41" si="309">1.96*(M40)/SQRT(4)</f>
        <v>3.7853226586319878E-2</v>
      </c>
      <c r="N41" s="90">
        <f t="shared" si="309"/>
        <v>2.0329366947076641</v>
      </c>
      <c r="O41" s="90">
        <f t="shared" si="309"/>
        <v>2.1995891053770533</v>
      </c>
      <c r="P41" s="90">
        <f t="shared" si="309"/>
        <v>1.2615864219116324</v>
      </c>
      <c r="Q41" s="90">
        <f t="shared" si="309"/>
        <v>0.1309837836786617</v>
      </c>
      <c r="S41" s="104" t="s">
        <v>28</v>
      </c>
      <c r="T41" s="105"/>
      <c r="U41" s="90">
        <f t="shared" ref="U41:Y41" si="310">1.96*(U40)/SQRT(4)</f>
        <v>0.10122594661580653</v>
      </c>
      <c r="V41" s="90">
        <f t="shared" si="310"/>
        <v>0.62023516562960757</v>
      </c>
      <c r="W41" s="90">
        <f t="shared" si="310"/>
        <v>1.0270881563524976</v>
      </c>
      <c r="X41" s="90">
        <f t="shared" si="310"/>
        <v>2.6240405937455362</v>
      </c>
      <c r="Y41" s="90">
        <f t="shared" si="310"/>
        <v>0.93888551754638938</v>
      </c>
      <c r="AA41" s="104" t="s">
        <v>28</v>
      </c>
      <c r="AB41" s="105"/>
      <c r="AC41" s="90">
        <f t="shared" ref="AC41:AG41" si="311">1.96*(AC40)/SQRT(4)</f>
        <v>2.9753590811181167E-2</v>
      </c>
      <c r="AD41" s="90">
        <f t="shared" si="311"/>
        <v>33.988738393142839</v>
      </c>
      <c r="AE41" s="90">
        <f t="shared" si="311"/>
        <v>0.38797576226912872</v>
      </c>
      <c r="AF41" s="90">
        <f t="shared" si="311"/>
        <v>0.35881792865930145</v>
      </c>
      <c r="AG41" s="90">
        <f t="shared" si="311"/>
        <v>0.25211203602606597</v>
      </c>
      <c r="AI41" s="104" t="s">
        <v>28</v>
      </c>
      <c r="AJ41" s="105"/>
      <c r="AK41" s="90">
        <f t="shared" ref="AK41:AO41" si="312">1.96*(AK40)/SQRT(4)</f>
        <v>9.0418131096886206E-2</v>
      </c>
      <c r="AL41" s="90">
        <f t="shared" si="312"/>
        <v>0.19028284070000212</v>
      </c>
      <c r="AM41" s="90">
        <f t="shared" si="312"/>
        <v>0.40431323520317519</v>
      </c>
      <c r="AN41" s="90">
        <f t="shared" si="312"/>
        <v>0.31286117469468955</v>
      </c>
      <c r="AO41" s="90">
        <f t="shared" si="312"/>
        <v>1.1010204831252997</v>
      </c>
      <c r="AQ41" s="104" t="s">
        <v>28</v>
      </c>
      <c r="AR41" s="105"/>
      <c r="AS41" s="90">
        <f t="shared" ref="AS41:AW41" si="313">1.96*(AS40)/SQRT(4)</f>
        <v>1.7229599997951117</v>
      </c>
      <c r="AT41" s="90">
        <f t="shared" si="313"/>
        <v>9.4186173150960446</v>
      </c>
      <c r="AU41" s="90">
        <f t="shared" si="313"/>
        <v>25.797948300019097</v>
      </c>
      <c r="AV41" s="90">
        <f t="shared" si="313"/>
        <v>7.8304937755296802</v>
      </c>
      <c r="AW41" s="90">
        <f t="shared" si="313"/>
        <v>19.357164090964122</v>
      </c>
      <c r="AY41" s="104" t="s">
        <v>28</v>
      </c>
      <c r="AZ41" s="105"/>
      <c r="BA41" s="90">
        <f t="shared" ref="BA41:BE41" si="314">1.96*(BA40)/SQRT(4)</f>
        <v>6.5732075335229859E-2</v>
      </c>
      <c r="BB41" s="90">
        <f t="shared" si="314"/>
        <v>1.6110112049282674</v>
      </c>
      <c r="BC41" s="90">
        <f t="shared" si="314"/>
        <v>4.0030212173080129E-2</v>
      </c>
      <c r="BD41" s="90">
        <f t="shared" si="314"/>
        <v>0.46780438885989267</v>
      </c>
      <c r="BE41" s="90">
        <f t="shared" si="314"/>
        <v>0.67632826125250589</v>
      </c>
      <c r="BG41" s="104" t="s">
        <v>28</v>
      </c>
      <c r="BH41" s="105"/>
      <c r="BI41" s="90">
        <f t="shared" ref="BI41:BM41" si="315">1.96*(BI40)/SQRT(4)</f>
        <v>1.2864234572448305</v>
      </c>
      <c r="BJ41" s="90">
        <f t="shared" si="315"/>
        <v>11.97716342611791</v>
      </c>
      <c r="BK41" s="90">
        <f t="shared" si="315"/>
        <v>6.2161175481975288</v>
      </c>
      <c r="BL41" s="90">
        <f t="shared" si="315"/>
        <v>10.050832098345776</v>
      </c>
      <c r="BM41" s="90">
        <f t="shared" si="315"/>
        <v>0.33107939149201271</v>
      </c>
      <c r="BO41" s="104" t="s">
        <v>28</v>
      </c>
      <c r="BP41" s="105"/>
      <c r="BQ41" s="90">
        <f t="shared" ref="BQ41:BU41" si="316">1.96*(BQ40)/SQRT(4)</f>
        <v>0.10122594661580653</v>
      </c>
      <c r="BR41" s="90">
        <f t="shared" si="316"/>
        <v>0.62023516562960757</v>
      </c>
      <c r="BS41" s="90">
        <f t="shared" si="316"/>
        <v>1.0270881563524976</v>
      </c>
      <c r="BT41" s="90">
        <f t="shared" si="316"/>
        <v>2.6240405937455362</v>
      </c>
      <c r="BU41" s="90">
        <f t="shared" si="316"/>
        <v>0.93888551754638938</v>
      </c>
      <c r="BW41" s="104" t="s">
        <v>28</v>
      </c>
      <c r="BX41" s="105"/>
      <c r="BY41" s="90">
        <f t="shared" ref="BY41:CC41" si="317">1.96*(BY40)/SQRT(4)</f>
        <v>4.826424956297017</v>
      </c>
      <c r="BZ41" s="90">
        <f t="shared" si="317"/>
        <v>174.55338301708974</v>
      </c>
      <c r="CA41" s="90">
        <f t="shared" si="317"/>
        <v>550.87427907700271</v>
      </c>
      <c r="CB41" s="90">
        <f t="shared" si="317"/>
        <v>44.832807686509014</v>
      </c>
      <c r="CC41" s="90">
        <f t="shared" si="317"/>
        <v>80.698452855827043</v>
      </c>
      <c r="CE41" s="104" t="s">
        <v>28</v>
      </c>
      <c r="CF41" s="105"/>
      <c r="CG41" s="90">
        <f t="shared" ref="CG41:CK41" si="318">1.96*(CG40)/SQRT(4)</f>
        <v>9.6096405793662818</v>
      </c>
      <c r="CH41" s="90">
        <f t="shared" si="318"/>
        <v>51.125846388128359</v>
      </c>
      <c r="CI41" s="90">
        <f t="shared" si="318"/>
        <v>136.92632377306103</v>
      </c>
      <c r="CJ41" s="90">
        <f t="shared" si="318"/>
        <v>61.966728679530597</v>
      </c>
      <c r="CK41" s="90">
        <f t="shared" si="318"/>
        <v>112.42331111556278</v>
      </c>
      <c r="CM41" s="104" t="s">
        <v>28</v>
      </c>
      <c r="CN41" s="105"/>
      <c r="CO41" s="90">
        <f t="shared" ref="CO41:CS41" si="319">1.96*(CO40)/SQRT(4)</f>
        <v>1.9505507108185585</v>
      </c>
      <c r="CP41" s="90">
        <f t="shared" si="319"/>
        <v>129.05364458986384</v>
      </c>
      <c r="CQ41" s="90">
        <f t="shared" si="319"/>
        <v>151.02404078715077</v>
      </c>
      <c r="CR41" s="90">
        <f t="shared" si="319"/>
        <v>21.813748582793913</v>
      </c>
      <c r="CS41" s="90">
        <f t="shared" si="319"/>
        <v>135.88375956659993</v>
      </c>
      <c r="CU41" s="104" t="s">
        <v>28</v>
      </c>
      <c r="CV41" s="105"/>
      <c r="CW41" s="90" t="e">
        <f t="shared" ref="CW41:DA41" si="320">1.96*(CW40)/SQRT(4)</f>
        <v>#DIV/0!</v>
      </c>
      <c r="CX41" s="90" t="e">
        <f t="shared" si="320"/>
        <v>#DIV/0!</v>
      </c>
      <c r="CY41" s="90" t="e">
        <f t="shared" si="320"/>
        <v>#DIV/0!</v>
      </c>
      <c r="CZ41" s="90" t="e">
        <f t="shared" si="320"/>
        <v>#DIV/0!</v>
      </c>
      <c r="DA41" s="90" t="e">
        <f t="shared" si="320"/>
        <v>#DIV/0!</v>
      </c>
    </row>
    <row r="42" spans="11:105" x14ac:dyDescent="0.2">
      <c r="K42" s="104" t="s">
        <v>29</v>
      </c>
      <c r="L42" s="105"/>
      <c r="M42" s="90">
        <f>((M40/M39)*100)</f>
        <v>7.4113335142528127</v>
      </c>
      <c r="N42" s="90">
        <f t="shared" ref="N42:Q42" si="321">((N40/N39)*100)</f>
        <v>67.628634748886327</v>
      </c>
      <c r="O42" s="90">
        <f t="shared" si="321"/>
        <v>31.288564379908234</v>
      </c>
      <c r="P42" s="90">
        <f t="shared" si="321"/>
        <v>20.074174480184102</v>
      </c>
      <c r="Q42" s="90">
        <f t="shared" si="321"/>
        <v>2.1775729951759755</v>
      </c>
      <c r="S42" s="104" t="s">
        <v>29</v>
      </c>
      <c r="T42" s="105"/>
      <c r="U42" s="90">
        <f>((U40/U39)*100)</f>
        <v>25.830630051350305</v>
      </c>
      <c r="V42" s="90">
        <f t="shared" ref="V42:Y42" si="322">((V40/V39)*100)</f>
        <v>15.981128367735279</v>
      </c>
      <c r="W42" s="90">
        <f t="shared" si="322"/>
        <v>15.68990999320884</v>
      </c>
      <c r="X42" s="90">
        <f t="shared" si="322"/>
        <v>67.953782348179459</v>
      </c>
      <c r="Y42" s="90">
        <f t="shared" si="322"/>
        <v>12.015097031553358</v>
      </c>
      <c r="AA42" s="104" t="s">
        <v>29</v>
      </c>
      <c r="AB42" s="105"/>
      <c r="AC42" s="90">
        <f>((AC40/AC39)*100)</f>
        <v>7.405243803835293</v>
      </c>
      <c r="AD42" s="90">
        <f t="shared" ref="AD42:AG42" si="323">((AD40/AD39)*100)</f>
        <v>-246.76854328794704</v>
      </c>
      <c r="AE42" s="90">
        <f t="shared" si="323"/>
        <v>8.9910597067000726</v>
      </c>
      <c r="AF42" s="90">
        <f t="shared" si="323"/>
        <v>7.1852105916221918</v>
      </c>
      <c r="AG42" s="90">
        <f t="shared" si="323"/>
        <v>4.3463738032821686</v>
      </c>
      <c r="AI42" s="104" t="s">
        <v>29</v>
      </c>
      <c r="AJ42" s="105"/>
      <c r="AK42" s="90">
        <f>((AK40/AK39)*100)</f>
        <v>35.298898712305302</v>
      </c>
      <c r="AL42" s="90">
        <f t="shared" ref="AL42:AO42" si="324">((AL40/AL39)*100)</f>
        <v>10.654630485870216</v>
      </c>
      <c r="AM42" s="90">
        <f t="shared" si="324"/>
        <v>19.319578922789979</v>
      </c>
      <c r="AN42" s="90">
        <f t="shared" si="324"/>
        <v>7.5209174174443199</v>
      </c>
      <c r="AO42" s="90">
        <f t="shared" si="324"/>
        <v>27.968050517278353</v>
      </c>
      <c r="AQ42" s="104" t="s">
        <v>29</v>
      </c>
      <c r="AR42" s="105"/>
      <c r="AS42" s="90">
        <f>((AS40/AS39)*100)</f>
        <v>41.663214322129143</v>
      </c>
      <c r="AT42" s="90">
        <f t="shared" ref="AT42:AW42" si="325">((AT40/AT39)*100)</f>
        <v>39.565023069690078</v>
      </c>
      <c r="AU42" s="90">
        <f t="shared" si="325"/>
        <v>61.235718916423465</v>
      </c>
      <c r="AV42" s="90">
        <f t="shared" si="325"/>
        <v>30.440945384910272</v>
      </c>
      <c r="AW42" s="90">
        <f t="shared" si="325"/>
        <v>27.657495060711724</v>
      </c>
      <c r="AY42" s="104" t="s">
        <v>29</v>
      </c>
      <c r="AZ42" s="105"/>
      <c r="BA42" s="90">
        <f>((BA40/BA39)*100)</f>
        <v>17.58792224373391</v>
      </c>
      <c r="BB42" s="90">
        <f t="shared" ref="BB42:BE42" si="326">((BB40/BB39)*100)</f>
        <v>49.825435211200627</v>
      </c>
      <c r="BC42" s="90">
        <f t="shared" si="326"/>
        <v>-268.5174070236647</v>
      </c>
      <c r="BD42" s="90">
        <f t="shared" si="326"/>
        <v>10.724521558441625</v>
      </c>
      <c r="BE42" s="90">
        <f t="shared" si="326"/>
        <v>11.662831179708956</v>
      </c>
      <c r="BG42" s="104" t="s">
        <v>29</v>
      </c>
      <c r="BH42" s="105"/>
      <c r="BI42" s="90">
        <f>((BI40/BI39)*100)</f>
        <v>81.285340753227757</v>
      </c>
      <c r="BJ42" s="90">
        <f t="shared" ref="BJ42:BM42" si="327">((BJ40/BJ39)*100)</f>
        <v>117.28281014557496</v>
      </c>
      <c r="BK42" s="90">
        <f t="shared" si="327"/>
        <v>35.456222698260746</v>
      </c>
      <c r="BL42" s="90">
        <f t="shared" si="327"/>
        <v>37.601442774080837</v>
      </c>
      <c r="BM42" s="90">
        <f t="shared" si="327"/>
        <v>4.3477932972074553</v>
      </c>
      <c r="BO42" s="104" t="s">
        <v>29</v>
      </c>
      <c r="BP42" s="105"/>
      <c r="BQ42" s="90">
        <f>((BQ40/BQ39)*100)</f>
        <v>25.830630051350305</v>
      </c>
      <c r="BR42" s="90">
        <f t="shared" ref="BR42:BU42" si="328">((BR40/BR39)*100)</f>
        <v>15.981128367735279</v>
      </c>
      <c r="BS42" s="90">
        <f t="shared" si="328"/>
        <v>15.68990999320884</v>
      </c>
      <c r="BT42" s="90">
        <f t="shared" si="328"/>
        <v>67.953782348179459</v>
      </c>
      <c r="BU42" s="90">
        <f t="shared" si="328"/>
        <v>12.015097031553358</v>
      </c>
      <c r="BW42" s="104" t="s">
        <v>29</v>
      </c>
      <c r="BX42" s="105"/>
      <c r="BY42" s="90">
        <f>((BY40/BY39)*100)</f>
        <v>-298.01897593752278</v>
      </c>
      <c r="BZ42" s="90">
        <f t="shared" ref="BZ42:CC42" si="329">((BZ40/BZ39)*100)</f>
        <v>288.56984118883827</v>
      </c>
      <c r="CA42" s="90">
        <f t="shared" si="329"/>
        <v>-195.26899674122777</v>
      </c>
      <c r="CB42" s="90">
        <f t="shared" si="329"/>
        <v>-108.49023627862955</v>
      </c>
      <c r="CC42" s="90">
        <f t="shared" si="329"/>
        <v>-534.49104917793943</v>
      </c>
      <c r="CE42" s="104" t="s">
        <v>29</v>
      </c>
      <c r="CF42" s="105"/>
      <c r="CG42" s="90">
        <f>((CG40/CG39)*100)</f>
        <v>-313.68566902925744</v>
      </c>
      <c r="CH42" s="90">
        <f t="shared" ref="CH42:CK42" si="330">((CH40/CH39)*100)</f>
        <v>-352.87811979942558</v>
      </c>
      <c r="CI42" s="90">
        <f t="shared" si="330"/>
        <v>1914.8112073172581</v>
      </c>
      <c r="CJ42" s="90">
        <f t="shared" si="330"/>
        <v>-181.18262375018247</v>
      </c>
      <c r="CK42" s="90">
        <f t="shared" si="330"/>
        <v>589.50578363520151</v>
      </c>
      <c r="CM42" s="104" t="s">
        <v>29</v>
      </c>
      <c r="CN42" s="105"/>
      <c r="CO42" s="90">
        <f>((CO40/CO39)*100)</f>
        <v>40.822992635805477</v>
      </c>
      <c r="CP42" s="90">
        <f t="shared" ref="CP42:CS42" si="331">((CP40/CP39)*100)</f>
        <v>66.260212691630414</v>
      </c>
      <c r="CQ42" s="90">
        <f t="shared" si="331"/>
        <v>141.08844487633664</v>
      </c>
      <c r="CR42" s="90">
        <f t="shared" si="331"/>
        <v>60.021467655508467</v>
      </c>
      <c r="CS42" s="90">
        <f t="shared" si="331"/>
        <v>105.11609311980312</v>
      </c>
      <c r="CU42" s="104" t="s">
        <v>29</v>
      </c>
      <c r="CV42" s="105"/>
      <c r="CW42" s="90" t="e">
        <f>((CW40/CW39)*100)</f>
        <v>#DIV/0!</v>
      </c>
      <c r="CX42" s="90" t="e">
        <f t="shared" ref="CX42:DA42" si="332">((CX40/CX39)*100)</f>
        <v>#DIV/0!</v>
      </c>
      <c r="CY42" s="90" t="e">
        <f t="shared" si="332"/>
        <v>#DIV/0!</v>
      </c>
      <c r="CZ42" s="90" t="e">
        <f t="shared" si="332"/>
        <v>#DIV/0!</v>
      </c>
      <c r="DA42" s="90" t="e">
        <f t="shared" si="332"/>
        <v>#DIV/0!</v>
      </c>
    </row>
    <row r="43" spans="11:105" x14ac:dyDescent="0.2">
      <c r="K43" s="107" t="s">
        <v>13</v>
      </c>
      <c r="L43" s="110">
        <f>L2</f>
        <v>43495</v>
      </c>
      <c r="M43" s="23">
        <f t="shared" ref="M43:Q46" si="333">(M35/$M$39)</f>
        <v>1.0144475167857483</v>
      </c>
      <c r="N43" s="23">
        <f t="shared" si="333"/>
        <v>6.3502671624732923</v>
      </c>
      <c r="O43" s="23">
        <f t="shared" si="333"/>
        <v>19.779758513356548</v>
      </c>
      <c r="P43" s="23">
        <f t="shared" si="333"/>
        <v>11.216367589769215</v>
      </c>
      <c r="Q43" s="23">
        <f t="shared" si="333"/>
        <v>11.992938032690585</v>
      </c>
      <c r="S43" s="107" t="s">
        <v>13</v>
      </c>
      <c r="T43" s="110">
        <f>T2</f>
        <v>43503</v>
      </c>
      <c r="U43" s="23">
        <f t="shared" ref="U43:Y46" si="334">(U35/$M$39)</f>
        <v>0.53885036740428505</v>
      </c>
      <c r="V43" s="23">
        <f t="shared" si="334"/>
        <v>8.6695713554725931</v>
      </c>
      <c r="W43" s="23">
        <f t="shared" si="334"/>
        <v>13.348506974366018</v>
      </c>
      <c r="X43" s="23">
        <f t="shared" si="334"/>
        <v>10.221452925476195</v>
      </c>
      <c r="Y43" s="23">
        <f t="shared" si="334"/>
        <v>17.931843199889403</v>
      </c>
      <c r="AA43" s="107" t="s">
        <v>13</v>
      </c>
      <c r="AB43" s="110">
        <f>AB2</f>
        <v>43510</v>
      </c>
      <c r="AC43" s="23">
        <f t="shared" ref="AC43:AG46" si="335">(AC35/$M$39)</f>
        <v>0.86519461854740165</v>
      </c>
      <c r="AD43" s="23">
        <f t="shared" si="335"/>
        <v>6.2924520268415502</v>
      </c>
      <c r="AE43" s="23">
        <f t="shared" si="335"/>
        <v>8.5668851785005931</v>
      </c>
      <c r="AF43" s="23">
        <f t="shared" si="335"/>
        <v>9.6667949266575466</v>
      </c>
      <c r="AG43" s="23">
        <f t="shared" si="335"/>
        <v>11.088322667897971</v>
      </c>
      <c r="AI43" s="107" t="s">
        <v>13</v>
      </c>
      <c r="AJ43" s="110">
        <f>AJ2</f>
        <v>43516</v>
      </c>
      <c r="AK43" s="23">
        <f t="shared" ref="AK43:AO46" si="336">(AK35/$M$39)</f>
        <v>0.67230467976829777</v>
      </c>
      <c r="AL43" s="23">
        <f t="shared" si="336"/>
        <v>4.0377312040982751</v>
      </c>
      <c r="AM43" s="23">
        <f t="shared" si="336"/>
        <v>4.5155406626520067</v>
      </c>
      <c r="AN43" s="23">
        <f t="shared" si="336"/>
        <v>8.1535179922854972</v>
      </c>
      <c r="AO43" s="23">
        <f t="shared" si="336"/>
        <v>8.9285476483230131</v>
      </c>
      <c r="AQ43" s="107" t="s">
        <v>13</v>
      </c>
      <c r="AR43" s="110">
        <f>AR2</f>
        <v>43517</v>
      </c>
      <c r="AS43" s="23">
        <f t="shared" ref="AS43:AW46" si="337">(AS35/$M$39)</f>
        <v>12.47885962444448</v>
      </c>
      <c r="AT43" s="23">
        <f t="shared" si="337"/>
        <v>67.223217716254794</v>
      </c>
      <c r="AU43" s="23">
        <f t="shared" si="337"/>
        <v>94.297333774903066</v>
      </c>
      <c r="AV43" s="23">
        <f t="shared" si="337"/>
        <v>71.401290381993547</v>
      </c>
      <c r="AW43" s="23">
        <f t="shared" si="337"/>
        <v>183.97153931644135</v>
      </c>
      <c r="AY43" s="107" t="s">
        <v>13</v>
      </c>
      <c r="AZ43" s="110">
        <f>AZ2</f>
        <v>43523</v>
      </c>
      <c r="BA43" s="23">
        <f t="shared" ref="BA43:BE46" si="338">(BA35/$M$39)</f>
        <v>0.8160038699267661</v>
      </c>
      <c r="BB43" s="23">
        <f t="shared" si="338"/>
        <v>8.7021963079480606</v>
      </c>
      <c r="BC43" s="23">
        <f t="shared" si="338"/>
        <v>5.5892937455605841E-2</v>
      </c>
      <c r="BD43" s="23">
        <f t="shared" si="338"/>
        <v>9.5274351532022248</v>
      </c>
      <c r="BE43" s="23">
        <f t="shared" si="338"/>
        <v>12.613554836268221</v>
      </c>
      <c r="BG43" s="107" t="s">
        <v>13</v>
      </c>
      <c r="BH43" s="110">
        <f>BH2</f>
        <v>43524</v>
      </c>
      <c r="BI43" s="23">
        <f t="shared" ref="BI43:BM46" si="339">(BI35/$M$39)</f>
        <v>6.8103746311041311</v>
      </c>
      <c r="BJ43" s="23">
        <f t="shared" si="339"/>
        <v>53.910243914187355</v>
      </c>
      <c r="BK43" s="23">
        <f t="shared" si="339"/>
        <v>51.765990629036985</v>
      </c>
      <c r="BL43" s="23">
        <f t="shared" si="339"/>
        <v>56.040196026394568</v>
      </c>
      <c r="BM43" s="23">
        <f t="shared" si="339"/>
        <v>14.308213157947339</v>
      </c>
      <c r="BO43" s="107" t="s">
        <v>13</v>
      </c>
      <c r="BP43" s="110">
        <f>BP2</f>
        <v>43531</v>
      </c>
      <c r="BQ43" s="23">
        <f t="shared" ref="BQ43:BU46" si="340">(BQ35/$M$39)</f>
        <v>0.53885036740428505</v>
      </c>
      <c r="BR43" s="23">
        <f t="shared" si="340"/>
        <v>8.6695713554725931</v>
      </c>
      <c r="BS43" s="23">
        <f t="shared" si="340"/>
        <v>13.348506974366018</v>
      </c>
      <c r="BT43" s="23">
        <f t="shared" si="340"/>
        <v>10.221452925476195</v>
      </c>
      <c r="BU43" s="23">
        <f t="shared" si="340"/>
        <v>17.931843199889403</v>
      </c>
      <c r="BW43" s="107" t="s">
        <v>13</v>
      </c>
      <c r="BX43" s="110">
        <f>BX2</f>
        <v>43581</v>
      </c>
      <c r="BY43" s="23">
        <f t="shared" ref="BY43:CC46" si="341">(BY35/$M$39)</f>
        <v>2.8378937344380373</v>
      </c>
      <c r="BZ43" s="23">
        <f t="shared" si="341"/>
        <v>-44.271762110251508</v>
      </c>
      <c r="CA43" s="23">
        <f t="shared" si="341"/>
        <v>-66.700801510079771</v>
      </c>
      <c r="CB43" s="23">
        <f t="shared" si="341"/>
        <v>-202.15297115021698</v>
      </c>
      <c r="CC43" s="23">
        <f t="shared" si="341"/>
        <v>-43.024168397621892</v>
      </c>
      <c r="CE43" s="107" t="s">
        <v>13</v>
      </c>
      <c r="CF43" s="110">
        <f>CF2</f>
        <v>43585</v>
      </c>
      <c r="CG43" s="23">
        <f t="shared" ref="CG43:CK43" si="342">(CG35/$M$39)</f>
        <v>2.4749510921457381</v>
      </c>
      <c r="CH43" s="23">
        <f t="shared" si="342"/>
        <v>82.263985721243742</v>
      </c>
      <c r="CI43" s="23">
        <f t="shared" si="342"/>
        <v>-106.34330692940991</v>
      </c>
      <c r="CJ43" s="23">
        <f t="shared" si="342"/>
        <v>-211.75469617144722</v>
      </c>
      <c r="CK43" s="23">
        <f t="shared" si="342"/>
        <v>199.97443280841651</v>
      </c>
      <c r="CM43" s="107" t="s">
        <v>13</v>
      </c>
      <c r="CN43" s="110">
        <f>CN2</f>
        <v>43592</v>
      </c>
      <c r="CO43" s="23">
        <f t="shared" ref="CO43:CS43" si="343">(CO35/$M$39)</f>
        <v>13.039960085786976</v>
      </c>
      <c r="CP43" s="23">
        <f t="shared" si="343"/>
        <v>223.40872565175016</v>
      </c>
      <c r="CQ43" s="23">
        <f t="shared" si="343"/>
        <v>38.950046444924922</v>
      </c>
      <c r="CR43" s="23">
        <f t="shared" si="343"/>
        <v>81.0596625724327</v>
      </c>
      <c r="CS43" s="23">
        <f t="shared" si="343"/>
        <v>177.12143854386883</v>
      </c>
      <c r="CU43" s="107" t="s">
        <v>13</v>
      </c>
      <c r="CV43" s="110">
        <f>CV2</f>
        <v>43510</v>
      </c>
      <c r="CW43" s="23" t="e">
        <f t="shared" ref="CW43:DA43" si="344">(CW35/$M$39)</f>
        <v>#DIV/0!</v>
      </c>
      <c r="CX43" s="23" t="e">
        <f t="shared" si="344"/>
        <v>#DIV/0!</v>
      </c>
      <c r="CY43" s="23" t="e">
        <f t="shared" si="344"/>
        <v>#DIV/0!</v>
      </c>
      <c r="CZ43" s="23" t="e">
        <f t="shared" si="344"/>
        <v>#DIV/0!</v>
      </c>
      <c r="DA43" s="23" t="e">
        <f t="shared" si="344"/>
        <v>#DIV/0!</v>
      </c>
    </row>
    <row r="44" spans="11:105" x14ac:dyDescent="0.2">
      <c r="K44" s="108"/>
      <c r="L44" s="111">
        <v>41235</v>
      </c>
      <c r="M44" s="23">
        <f t="shared" si="333"/>
        <v>0.98397693203247671</v>
      </c>
      <c r="N44" s="23">
        <f t="shared" si="333"/>
        <v>8.40198810172806</v>
      </c>
      <c r="O44" s="23">
        <f t="shared" si="333"/>
        <v>12.228483469505097</v>
      </c>
      <c r="P44" s="23">
        <f t="shared" si="333"/>
        <v>15.875809231106038</v>
      </c>
      <c r="Q44" s="23">
        <f t="shared" si="333"/>
        <v>11.406251758004315</v>
      </c>
      <c r="S44" s="108"/>
      <c r="T44" s="111">
        <v>41235</v>
      </c>
      <c r="U44" s="23">
        <f t="shared" si="334"/>
        <v>0.81457705244483558</v>
      </c>
      <c r="V44" s="23">
        <f t="shared" si="334"/>
        <v>8.6288020575902582</v>
      </c>
      <c r="W44" s="23">
        <f t="shared" si="334"/>
        <v>11.035759165221723</v>
      </c>
      <c r="X44" s="23">
        <f t="shared" si="334"/>
        <v>9.5071646177783702</v>
      </c>
      <c r="Y44" s="23">
        <f t="shared" si="334"/>
        <v>15.121360268042668</v>
      </c>
      <c r="AA44" s="108"/>
      <c r="AB44" s="111">
        <v>41235</v>
      </c>
      <c r="AC44" s="23">
        <f t="shared" si="335"/>
        <v>0.79101256987571755</v>
      </c>
      <c r="AD44" s="23">
        <f t="shared" si="335"/>
        <v>5.3685990056530484</v>
      </c>
      <c r="AE44" s="23">
        <f t="shared" si="335"/>
        <v>7.5619449164467234</v>
      </c>
      <c r="AF44" s="23">
        <f t="shared" si="335"/>
        <v>8.881602351581213</v>
      </c>
      <c r="AG44" s="23">
        <f t="shared" si="335"/>
        <v>11.838107725100638</v>
      </c>
      <c r="AI44" s="108"/>
      <c r="AJ44" s="111">
        <v>41235</v>
      </c>
      <c r="AK44" s="23">
        <f t="shared" si="336"/>
        <v>0.63450767508772477</v>
      </c>
      <c r="AL44" s="23">
        <f t="shared" si="336"/>
        <v>3.3779654487690944</v>
      </c>
      <c r="AM44" s="23">
        <f t="shared" si="336"/>
        <v>4.8010865318031053</v>
      </c>
      <c r="AN44" s="23">
        <f t="shared" si="336"/>
        <v>8.5513356211185094</v>
      </c>
      <c r="AO44" s="23">
        <f t="shared" si="336"/>
        <v>8.9082925554487264</v>
      </c>
      <c r="AQ44" s="108"/>
      <c r="AR44" s="111">
        <v>41235</v>
      </c>
      <c r="AS44" s="23">
        <f t="shared" si="337"/>
        <v>7.557449296724438</v>
      </c>
      <c r="AT44" s="23">
        <f t="shared" si="337"/>
        <v>34.083656660879647</v>
      </c>
      <c r="AU44" s="23">
        <f t="shared" si="337"/>
        <v>70.98860577109474</v>
      </c>
      <c r="AV44" s="23">
        <f t="shared" si="337"/>
        <v>44.624858148953798</v>
      </c>
      <c r="AW44" s="23">
        <f t="shared" si="337"/>
        <v>133.03653650099562</v>
      </c>
      <c r="AY44" s="108"/>
      <c r="AZ44" s="111">
        <v>41235</v>
      </c>
      <c r="BA44" s="23">
        <f t="shared" si="338"/>
        <v>0.86463153116127045</v>
      </c>
      <c r="BB44" s="23">
        <f t="shared" si="338"/>
        <v>8.5758989500037828</v>
      </c>
      <c r="BC44" s="23">
        <f t="shared" si="338"/>
        <v>-2.1591829576077498E-2</v>
      </c>
      <c r="BD44" s="23">
        <f t="shared" si="338"/>
        <v>7.8467035449735656</v>
      </c>
      <c r="BE44" s="23">
        <f t="shared" si="338"/>
        <v>10.938905510875408</v>
      </c>
      <c r="BG44" s="108"/>
      <c r="BH44" s="111">
        <v>41235</v>
      </c>
      <c r="BI44" s="23">
        <f t="shared" si="339"/>
        <v>1.50108958048829</v>
      </c>
      <c r="BJ44" s="23">
        <f t="shared" si="339"/>
        <v>13.77010097379287</v>
      </c>
      <c r="BK44" s="23">
        <f t="shared" si="339"/>
        <v>24.524884810334296</v>
      </c>
      <c r="BL44" s="23">
        <f t="shared" si="339"/>
        <v>69.359296483192665</v>
      </c>
      <c r="BM44" s="23">
        <f t="shared" si="339"/>
        <v>15.827617794419998</v>
      </c>
      <c r="BO44" s="108"/>
      <c r="BP44" s="111">
        <v>41235</v>
      </c>
      <c r="BQ44" s="23">
        <f t="shared" si="340"/>
        <v>0.81457705244483558</v>
      </c>
      <c r="BR44" s="23">
        <f t="shared" si="340"/>
        <v>8.6288020575902582</v>
      </c>
      <c r="BS44" s="23">
        <f t="shared" si="340"/>
        <v>11.035759165221723</v>
      </c>
      <c r="BT44" s="23">
        <f t="shared" si="340"/>
        <v>9.5071646177783702</v>
      </c>
      <c r="BU44" s="23">
        <f t="shared" si="340"/>
        <v>15.121360268042668</v>
      </c>
      <c r="BW44" s="108"/>
      <c r="BX44" s="111">
        <v>41235</v>
      </c>
      <c r="BY44" s="23">
        <f t="shared" si="341"/>
        <v>-7.3731934378928052</v>
      </c>
      <c r="BZ44" s="23">
        <f t="shared" si="341"/>
        <v>-54.872691721282543</v>
      </c>
      <c r="CA44" s="23">
        <f t="shared" si="341"/>
        <v>-2167.0967382950735</v>
      </c>
      <c r="CB44" s="23">
        <f t="shared" si="341"/>
        <v>-59.232529367550072</v>
      </c>
      <c r="CC44" s="23">
        <f t="shared" si="341"/>
        <v>-44.012412934266713</v>
      </c>
      <c r="CE44" s="108"/>
      <c r="CF44" s="111">
        <v>41235</v>
      </c>
      <c r="CG44" s="23">
        <f t="shared" ref="CG44:CK44" si="345">(CG36/$M$39)</f>
        <v>-34.192214411196531</v>
      </c>
      <c r="CH44" s="23">
        <f t="shared" si="345"/>
        <v>-116.7719937866672</v>
      </c>
      <c r="CI44" s="23">
        <f t="shared" si="345"/>
        <v>-298.4283005386917</v>
      </c>
      <c r="CJ44" s="23">
        <f t="shared" si="345"/>
        <v>-120.14645865843401</v>
      </c>
      <c r="CK44" s="23">
        <f t="shared" si="345"/>
        <v>-283.32584169156098</v>
      </c>
      <c r="CM44" s="108"/>
      <c r="CN44" s="111">
        <v>41235</v>
      </c>
      <c r="CO44" s="23">
        <f t="shared" ref="CO44:CS44" si="346">(CO36/$M$39)</f>
        <v>11.980797698327585</v>
      </c>
      <c r="CP44" s="23">
        <f t="shared" si="346"/>
        <v>735.92249732291032</v>
      </c>
      <c r="CQ44" s="23">
        <f t="shared" si="346"/>
        <v>652.44523290244854</v>
      </c>
      <c r="CR44" s="23">
        <f t="shared" si="346"/>
        <v>108.75378302785377</v>
      </c>
      <c r="CS44" s="23">
        <f t="shared" si="346"/>
        <v>644.9681796201055</v>
      </c>
      <c r="CU44" s="108"/>
      <c r="CV44" s="111">
        <v>41235</v>
      </c>
      <c r="CW44" s="23" t="e">
        <f t="shared" ref="CW44:DA44" si="347">(CW36/$M$39)</f>
        <v>#DIV/0!</v>
      </c>
      <c r="CX44" s="23" t="e">
        <f t="shared" si="347"/>
        <v>#DIV/0!</v>
      </c>
      <c r="CY44" s="23" t="e">
        <f t="shared" si="347"/>
        <v>#DIV/0!</v>
      </c>
      <c r="CZ44" s="23" t="e">
        <f t="shared" si="347"/>
        <v>#DIV/0!</v>
      </c>
      <c r="DA44" s="23" t="e">
        <f t="shared" si="347"/>
        <v>#DIV/0!</v>
      </c>
    </row>
    <row r="45" spans="11:105" x14ac:dyDescent="0.2">
      <c r="K45" s="108"/>
      <c r="L45" s="111">
        <v>41235</v>
      </c>
      <c r="M45" s="23">
        <f t="shared" si="333"/>
        <v>1.0902630478975881</v>
      </c>
      <c r="N45" s="23">
        <f t="shared" si="333"/>
        <v>8.6691037416915542</v>
      </c>
      <c r="O45" s="23">
        <f t="shared" si="333"/>
        <v>13.40297562198565</v>
      </c>
      <c r="P45" s="23">
        <f t="shared" si="333"/>
        <v>11.86495449574263</v>
      </c>
      <c r="Q45" s="23">
        <f t="shared" si="333"/>
        <v>11.830304989375639</v>
      </c>
      <c r="S45" s="108"/>
      <c r="T45" s="111">
        <v>41235</v>
      </c>
      <c r="U45" s="23">
        <f t="shared" si="334"/>
        <v>0.70449949170603909</v>
      </c>
      <c r="V45" s="23">
        <f t="shared" si="334"/>
        <v>6.4790589080998338</v>
      </c>
      <c r="W45" s="23">
        <f t="shared" si="334"/>
        <v>11.454530753256371</v>
      </c>
      <c r="X45" s="23">
        <f t="shared" si="334"/>
        <v>10.627945801594214</v>
      </c>
      <c r="Y45" s="23">
        <f t="shared" si="334"/>
        <v>14.360243344112746</v>
      </c>
      <c r="AA45" s="108"/>
      <c r="AB45" s="111">
        <v>41235</v>
      </c>
      <c r="AC45" s="23">
        <f t="shared" si="335"/>
        <v>0.76201747553654109</v>
      </c>
      <c r="AD45" s="23">
        <f t="shared" si="335"/>
        <v>-126.78122565566439</v>
      </c>
      <c r="AE45" s="23">
        <f t="shared" si="335"/>
        <v>9.3966127735271705</v>
      </c>
      <c r="AF45" s="23">
        <f t="shared" si="335"/>
        <v>10.562883396695765</v>
      </c>
      <c r="AG45" s="23">
        <f t="shared" si="335"/>
        <v>10.800778656888536</v>
      </c>
      <c r="AI45" s="108"/>
      <c r="AJ45" s="111">
        <v>41235</v>
      </c>
      <c r="AK45" s="23">
        <f t="shared" si="336"/>
        <v>0.37229574965706397</v>
      </c>
      <c r="AL45" s="23">
        <f t="shared" si="336"/>
        <v>3.3864051174948688</v>
      </c>
      <c r="AM45" s="23">
        <f t="shared" si="336"/>
        <v>2.9976520779984619</v>
      </c>
      <c r="AN45" s="23">
        <f t="shared" si="336"/>
        <v>7.275915892920243</v>
      </c>
      <c r="AO45" s="23">
        <f t="shared" si="336"/>
        <v>8.5067598721831263</v>
      </c>
      <c r="AQ45" s="108"/>
      <c r="AR45" s="111">
        <v>41235</v>
      </c>
      <c r="AS45" s="23">
        <f t="shared" si="337"/>
        <v>8.0812870761019298</v>
      </c>
      <c r="AT45" s="23">
        <f t="shared" si="337"/>
        <v>56.806028055673359</v>
      </c>
      <c r="AU45" s="23">
        <f t="shared" si="337"/>
        <v>143.08049567723077</v>
      </c>
      <c r="AV45" s="23">
        <f t="shared" si="337"/>
        <v>50.22144894392688</v>
      </c>
      <c r="AW45" s="23">
        <f t="shared" si="337"/>
        <v>139.72407699536691</v>
      </c>
      <c r="AY45" s="108"/>
      <c r="AZ45" s="111">
        <v>41235</v>
      </c>
      <c r="BA45" s="23">
        <f t="shared" si="338"/>
        <v>0.5971824319057758</v>
      </c>
      <c r="BB45" s="23">
        <f t="shared" si="338"/>
        <v>6.086322798029923</v>
      </c>
      <c r="BC45" s="23">
        <f t="shared" si="338"/>
        <v>-1.7058632801060923E-2</v>
      </c>
      <c r="BD45" s="23">
        <f t="shared" si="338"/>
        <v>9.107338073803815</v>
      </c>
      <c r="BE45" s="23">
        <f t="shared" si="338"/>
        <v>12.185654324320971</v>
      </c>
      <c r="BG45" s="108"/>
      <c r="BH45" s="111">
        <v>41235</v>
      </c>
      <c r="BI45" s="23">
        <f t="shared" si="339"/>
        <v>2.5248083822025555</v>
      </c>
      <c r="BJ45" s="23">
        <f t="shared" si="339"/>
        <v>12.367138543089828</v>
      </c>
      <c r="BK45" s="23">
        <f t="shared" si="339"/>
        <v>27.769911234410063</v>
      </c>
      <c r="BL45" s="23">
        <f t="shared" si="339"/>
        <v>59.904899857611483</v>
      </c>
      <c r="BM45" s="23">
        <f t="shared" si="339"/>
        <v>14.803711756848504</v>
      </c>
      <c r="BO45" s="108"/>
      <c r="BP45" s="111">
        <v>41235</v>
      </c>
      <c r="BQ45" s="23">
        <f t="shared" si="340"/>
        <v>0.70449949170603909</v>
      </c>
      <c r="BR45" s="23">
        <f t="shared" si="340"/>
        <v>6.4790589080998338</v>
      </c>
      <c r="BS45" s="23">
        <f t="shared" si="340"/>
        <v>11.454530753256371</v>
      </c>
      <c r="BT45" s="23">
        <f t="shared" si="340"/>
        <v>10.627945801594214</v>
      </c>
      <c r="BU45" s="23">
        <f t="shared" si="340"/>
        <v>14.360243344112746</v>
      </c>
      <c r="BW45" s="108"/>
      <c r="BX45" s="111">
        <v>41235</v>
      </c>
      <c r="BY45" s="23">
        <f t="shared" si="341"/>
        <v>6.2336138616125742</v>
      </c>
      <c r="BZ45" s="23">
        <f t="shared" si="341"/>
        <v>-58.121963727371053</v>
      </c>
      <c r="CA45" s="23">
        <f t="shared" si="341"/>
        <v>-55.615595284940049</v>
      </c>
      <c r="CB45" s="23">
        <f t="shared" si="341"/>
        <v>-69.782486399823298</v>
      </c>
      <c r="CC45" s="23">
        <f t="shared" si="341"/>
        <v>-208.10400803861418</v>
      </c>
      <c r="CE45" s="108"/>
      <c r="CF45" s="111">
        <v>41235</v>
      </c>
      <c r="CG45" s="23">
        <f t="shared" ref="CG45:CK45" si="348">(CG37/$M$39)</f>
        <v>3.2201462604256186</v>
      </c>
      <c r="CH45" s="23">
        <f t="shared" si="348"/>
        <v>30.371759976425103</v>
      </c>
      <c r="CI45" s="23">
        <f t="shared" si="348"/>
        <v>300.65653217187497</v>
      </c>
      <c r="CJ45" s="23">
        <f t="shared" si="348"/>
        <v>51.639329686407365</v>
      </c>
      <c r="CK45" s="23">
        <f t="shared" si="348"/>
        <v>158.7159263990803</v>
      </c>
      <c r="CM45" s="108"/>
      <c r="CN45" s="111">
        <v>41235</v>
      </c>
      <c r="CO45" s="23">
        <f t="shared" ref="CO45:CS45" si="349">(CO37/$M$39)</f>
        <v>7.4976009415262279</v>
      </c>
      <c r="CP45" s="23">
        <f t="shared" si="349"/>
        <v>179.26368491279797</v>
      </c>
      <c r="CQ45" s="23">
        <f t="shared" si="349"/>
        <v>73.681603519869398</v>
      </c>
      <c r="CR45" s="23">
        <f t="shared" si="349"/>
        <v>85.040821336489444</v>
      </c>
      <c r="CS45" s="23">
        <f t="shared" si="349"/>
        <v>134.644064886162</v>
      </c>
      <c r="CU45" s="108"/>
      <c r="CV45" s="111">
        <v>41235</v>
      </c>
      <c r="CW45" s="23" t="e">
        <f t="shared" ref="CW45:DA45" si="350">(CW37/$M$39)</f>
        <v>#DIV/0!</v>
      </c>
      <c r="CX45" s="23" t="e">
        <f t="shared" si="350"/>
        <v>#DIV/0!</v>
      </c>
      <c r="CY45" s="23" t="e">
        <f t="shared" si="350"/>
        <v>#DIV/0!</v>
      </c>
      <c r="CZ45" s="23" t="e">
        <f t="shared" si="350"/>
        <v>#DIV/0!</v>
      </c>
      <c r="DA45" s="23" t="e">
        <f t="shared" si="350"/>
        <v>#DIV/0!</v>
      </c>
    </row>
    <row r="46" spans="11:105" x14ac:dyDescent="0.2">
      <c r="K46" s="109"/>
      <c r="L46" s="112">
        <v>41235</v>
      </c>
      <c r="M46" s="23">
        <f t="shared" si="333"/>
        <v>0.91131250328418645</v>
      </c>
      <c r="N46" s="23">
        <f t="shared" si="333"/>
        <v>0.12082115552242885</v>
      </c>
      <c r="O46" s="23">
        <f t="shared" si="333"/>
        <v>9.6453797454880323</v>
      </c>
      <c r="P46" s="23">
        <f t="shared" si="333"/>
        <v>10.261865274455689</v>
      </c>
      <c r="Q46" s="23">
        <f t="shared" si="333"/>
        <v>11.878894331415369</v>
      </c>
      <c r="S46" s="109"/>
      <c r="T46" s="112">
        <v>41235</v>
      </c>
      <c r="U46" s="23">
        <f t="shared" si="334"/>
        <v>1.0111678040143488</v>
      </c>
      <c r="V46" s="23">
        <f t="shared" si="334"/>
        <v>6.6175846389584727</v>
      </c>
      <c r="W46" s="23">
        <f t="shared" si="334"/>
        <v>15.428534663148314</v>
      </c>
      <c r="X46" s="23">
        <f t="shared" si="334"/>
        <v>-0.1145738253738014</v>
      </c>
      <c r="Y46" s="23">
        <f t="shared" si="334"/>
        <v>13.784774769055595</v>
      </c>
      <c r="AA46" s="109"/>
      <c r="AB46" s="112">
        <v>41235</v>
      </c>
      <c r="AC46" s="23">
        <f t="shared" si="335"/>
        <v>0.7284617767882634</v>
      </c>
      <c r="AD46" s="23">
        <f t="shared" si="335"/>
        <v>7.2506682591077629</v>
      </c>
      <c r="AE46" s="23">
        <f t="shared" si="335"/>
        <v>8.2691452338172677</v>
      </c>
      <c r="AF46" s="23">
        <f t="shared" si="335"/>
        <v>9.9987428817801156</v>
      </c>
      <c r="AG46" s="23">
        <f t="shared" si="335"/>
        <v>11.700407304562964</v>
      </c>
      <c r="AI46" s="109"/>
      <c r="AJ46" s="112">
        <v>41235</v>
      </c>
      <c r="AK46" s="23">
        <f t="shared" si="336"/>
        <v>0.32696989075642774</v>
      </c>
      <c r="AL46" s="23">
        <f t="shared" si="336"/>
        <v>3.1845794890779837</v>
      </c>
      <c r="AM46" s="23">
        <f t="shared" si="336"/>
        <v>4.0755241888231755</v>
      </c>
      <c r="AN46" s="23">
        <f t="shared" si="336"/>
        <v>8.597971395061192</v>
      </c>
      <c r="AO46" s="23">
        <f t="shared" si="336"/>
        <v>4.4873314910900666</v>
      </c>
      <c r="AQ46" s="109"/>
      <c r="AR46" s="112">
        <v>41235</v>
      </c>
      <c r="AS46" s="23">
        <f t="shared" si="337"/>
        <v>4.2697876914772639</v>
      </c>
      <c r="AT46" s="23">
        <f t="shared" si="337"/>
        <v>28.322838220484257</v>
      </c>
      <c r="AU46" s="23">
        <f t="shared" si="337"/>
        <v>21.572669258841184</v>
      </c>
      <c r="AV46" s="23">
        <f t="shared" si="337"/>
        <v>35.210374118132684</v>
      </c>
      <c r="AW46" s="23">
        <f t="shared" si="337"/>
        <v>91.396282016897743</v>
      </c>
      <c r="AY46" s="109"/>
      <c r="AZ46" s="112">
        <v>41235</v>
      </c>
      <c r="BA46" s="23">
        <f t="shared" si="338"/>
        <v>0.64913855543636223</v>
      </c>
      <c r="BB46" s="23">
        <f t="shared" si="338"/>
        <v>1.9577510251189576</v>
      </c>
      <c r="BC46" s="23">
        <f t="shared" si="338"/>
        <v>-0.13399570163277005</v>
      </c>
      <c r="BD46" s="23">
        <f t="shared" si="338"/>
        <v>7.680249580555027</v>
      </c>
      <c r="BE46" s="23">
        <f t="shared" si="338"/>
        <v>9.677687582915075</v>
      </c>
      <c r="BG46" s="109"/>
      <c r="BH46" s="112">
        <v>41235</v>
      </c>
      <c r="BI46" s="23">
        <f t="shared" si="339"/>
        <v>1.5581175942750056</v>
      </c>
      <c r="BJ46" s="23">
        <f t="shared" si="339"/>
        <v>-6.9019964656954286E-2</v>
      </c>
      <c r="BK46" s="23">
        <f t="shared" si="339"/>
        <v>33.242266961253755</v>
      </c>
      <c r="BL46" s="23">
        <f t="shared" si="339"/>
        <v>24.034996975420611</v>
      </c>
      <c r="BM46" s="23">
        <f t="shared" si="339"/>
        <v>14.697582982824974</v>
      </c>
      <c r="BO46" s="109"/>
      <c r="BP46" s="112">
        <v>41235</v>
      </c>
      <c r="BQ46" s="23">
        <f t="shared" si="340"/>
        <v>1.0111678040143488</v>
      </c>
      <c r="BR46" s="23">
        <f t="shared" si="340"/>
        <v>6.6175846389584727</v>
      </c>
      <c r="BS46" s="23">
        <f t="shared" si="340"/>
        <v>15.428534663148314</v>
      </c>
      <c r="BT46" s="23">
        <f t="shared" si="340"/>
        <v>-0.1145738253738014</v>
      </c>
      <c r="BU46" s="23">
        <f t="shared" si="340"/>
        <v>13.784774769055595</v>
      </c>
      <c r="BW46" s="109"/>
      <c r="BX46" s="112">
        <v>41235</v>
      </c>
      <c r="BY46" s="23">
        <f t="shared" si="341"/>
        <v>-14.381696486033555</v>
      </c>
      <c r="BZ46" s="23">
        <f t="shared" si="341"/>
        <v>630.99629288578342</v>
      </c>
      <c r="CA46" s="23">
        <f t="shared" si="341"/>
        <v>80.021810636143314</v>
      </c>
      <c r="CB46" s="23">
        <f t="shared" si="341"/>
        <v>7.5305695787426989</v>
      </c>
      <c r="CC46" s="23">
        <f t="shared" si="341"/>
        <v>176.89683354548947</v>
      </c>
      <c r="CE46" s="109"/>
      <c r="CF46" s="112">
        <v>41235</v>
      </c>
      <c r="CG46" s="23">
        <f t="shared" ref="CG46:CK46" si="351">(CG38/$M$39)</f>
        <v>4.5051470146872905</v>
      </c>
      <c r="CH46" s="23">
        <f t="shared" si="351"/>
        <v>-109.3306608950605</v>
      </c>
      <c r="CI46" s="23">
        <f t="shared" si="351"/>
        <v>160.11848014374127</v>
      </c>
      <c r="CJ46" s="23">
        <f t="shared" si="351"/>
        <v>12.409470028462771</v>
      </c>
      <c r="CK46" s="23">
        <f t="shared" si="351"/>
        <v>73.991163311353048</v>
      </c>
      <c r="CM46" s="109"/>
      <c r="CN46" s="112">
        <v>41235</v>
      </c>
      <c r="CO46" s="23">
        <f t="shared" ref="CO46:CS46" si="352">(CO38/$M$39)</f>
        <v>4.9018194586758508</v>
      </c>
      <c r="CP46" s="23">
        <f t="shared" si="352"/>
        <v>386.75996022459577</v>
      </c>
      <c r="CQ46" s="23">
        <f t="shared" si="352"/>
        <v>73.239751177946928</v>
      </c>
      <c r="CR46" s="23">
        <f t="shared" si="352"/>
        <v>9.7734156127370522</v>
      </c>
      <c r="CS46" s="23">
        <f t="shared" si="352"/>
        <v>55.66550310798457</v>
      </c>
      <c r="CU46" s="109"/>
      <c r="CV46" s="112">
        <v>41235</v>
      </c>
      <c r="CW46" s="23" t="e">
        <f t="shared" ref="CW46:DA46" si="353">(CW38/$M$39)</f>
        <v>#DIV/0!</v>
      </c>
      <c r="CX46" s="23" t="e">
        <f t="shared" si="353"/>
        <v>#DIV/0!</v>
      </c>
      <c r="CY46" s="23" t="e">
        <f t="shared" si="353"/>
        <v>#DIV/0!</v>
      </c>
      <c r="CZ46" s="23" t="e">
        <f t="shared" si="353"/>
        <v>#DIV/0!</v>
      </c>
      <c r="DA46" s="23" t="e">
        <f t="shared" si="353"/>
        <v>#DIV/0!</v>
      </c>
    </row>
    <row r="47" spans="11:105" x14ac:dyDescent="0.2">
      <c r="K47" s="106" t="s">
        <v>13</v>
      </c>
      <c r="L47" s="106"/>
      <c r="M47" s="24">
        <f>AVERAGE(M43:M46)</f>
        <v>0.99999999999999989</v>
      </c>
      <c r="N47" s="24">
        <f>AVERAGE(N43:N46)</f>
        <v>5.8855450403538336</v>
      </c>
      <c r="O47" s="24">
        <f>AVERAGE(O43:O46)</f>
        <v>13.764149337583831</v>
      </c>
      <c r="P47" s="24">
        <f>AVERAGE(P43:P46)</f>
        <v>12.304749147768392</v>
      </c>
      <c r="Q47" s="24">
        <f>AVERAGE(Q43:Q46)</f>
        <v>11.777097277871476</v>
      </c>
      <c r="S47" s="106" t="s">
        <v>13</v>
      </c>
      <c r="T47" s="106"/>
      <c r="U47" s="24">
        <f>AVERAGE(U43:U46)</f>
        <v>0.76727367889237719</v>
      </c>
      <c r="V47" s="24">
        <f>AVERAGE(V43:V46)</f>
        <v>7.5987542400302894</v>
      </c>
      <c r="W47" s="24">
        <f>AVERAGE(W43:W46)</f>
        <v>12.816832888998107</v>
      </c>
      <c r="X47" s="24">
        <f>AVERAGE(X43:X46)</f>
        <v>7.5604973798687443</v>
      </c>
      <c r="Y47" s="24">
        <f>AVERAGE(Y43:Y46)</f>
        <v>15.299555395275103</v>
      </c>
      <c r="AA47" s="106" t="s">
        <v>13</v>
      </c>
      <c r="AB47" s="106"/>
      <c r="AC47" s="24">
        <f>AVERAGE(AC43:AC46)</f>
        <v>0.78667161018698084</v>
      </c>
      <c r="AD47" s="24">
        <f>AVERAGE(AD43:AD46)</f>
        <v>-26.967376591015505</v>
      </c>
      <c r="AE47" s="24">
        <f>AVERAGE(AE43:AE46)</f>
        <v>8.4486470255729387</v>
      </c>
      <c r="AF47" s="24">
        <f>AVERAGE(AF43:AF46)</f>
        <v>9.777505889178661</v>
      </c>
      <c r="AG47" s="24">
        <f>AVERAGE(AG43:AG46)</f>
        <v>11.356904088612529</v>
      </c>
      <c r="AI47" s="106" t="s">
        <v>13</v>
      </c>
      <c r="AJ47" s="106"/>
      <c r="AK47" s="24">
        <f>AVERAGE(AK43:AK46)</f>
        <v>0.50151949881737856</v>
      </c>
      <c r="AL47" s="24">
        <f>AVERAGE(AL43:AL46)</f>
        <v>3.4966703148600553</v>
      </c>
      <c r="AM47" s="24">
        <f>AVERAGE(AM43:AM46)</f>
        <v>4.0974508653191872</v>
      </c>
      <c r="AN47" s="24">
        <f>AVERAGE(AN43:AN46)</f>
        <v>8.1446852253463593</v>
      </c>
      <c r="AO47" s="24">
        <f>AVERAGE(AO43:AO46)</f>
        <v>7.7077328917612338</v>
      </c>
      <c r="AQ47" s="106" t="s">
        <v>13</v>
      </c>
      <c r="AR47" s="106"/>
      <c r="AS47" s="24">
        <f>AVERAGE(AS43:AS46)</f>
        <v>8.0968459221870273</v>
      </c>
      <c r="AT47" s="24">
        <f>AVERAGE(AT43:AT46)</f>
        <v>46.608935163323011</v>
      </c>
      <c r="AU47" s="24">
        <f>AVERAGE(AU43:AU46)</f>
        <v>82.484776120517438</v>
      </c>
      <c r="AV47" s="24">
        <f>AVERAGE(AV43:AV46)</f>
        <v>50.364492898251726</v>
      </c>
      <c r="AW47" s="24">
        <f>AVERAGE(AW43:AW46)</f>
        <v>137.03210870742541</v>
      </c>
      <c r="AY47" s="106" t="s">
        <v>13</v>
      </c>
      <c r="AZ47" s="106"/>
      <c r="BA47" s="24">
        <f>AVERAGE(BA43:BA46)</f>
        <v>0.7317390971075437</v>
      </c>
      <c r="BB47" s="24">
        <f>AVERAGE(BB43:BB46)</f>
        <v>6.3305422702751812</v>
      </c>
      <c r="BC47" s="24">
        <f>AVERAGE(BC43:BC46)</f>
        <v>-2.9188306638575658E-2</v>
      </c>
      <c r="BD47" s="24">
        <f>AVERAGE(BD43:BD46)</f>
        <v>8.540431588133659</v>
      </c>
      <c r="BE47" s="24">
        <f>AVERAGE(BE43:BE46)</f>
        <v>11.353950563594919</v>
      </c>
      <c r="BG47" s="106" t="s">
        <v>13</v>
      </c>
      <c r="BH47" s="106"/>
      <c r="BI47" s="24">
        <f>AVERAGE(BI43:BI46)</f>
        <v>3.0985975470174956</v>
      </c>
      <c r="BJ47" s="24">
        <f>AVERAGE(BJ43:BJ46)</f>
        <v>19.994615866603272</v>
      </c>
      <c r="BK47" s="24">
        <f>AVERAGE(BK43:BK46)</f>
        <v>34.325763408758775</v>
      </c>
      <c r="BL47" s="24">
        <f>AVERAGE(BL43:BL46)</f>
        <v>52.334847335654828</v>
      </c>
      <c r="BM47" s="24">
        <f>AVERAGE(BM43:BM46)</f>
        <v>14.909281423010205</v>
      </c>
      <c r="BO47" s="106" t="s">
        <v>13</v>
      </c>
      <c r="BP47" s="106"/>
      <c r="BQ47" s="24">
        <f>AVERAGE(BQ43:BQ46)</f>
        <v>0.76727367889237719</v>
      </c>
      <c r="BR47" s="24">
        <f>AVERAGE(BR43:BR46)</f>
        <v>7.5987542400302894</v>
      </c>
      <c r="BS47" s="24">
        <f>AVERAGE(BS43:BS46)</f>
        <v>12.816832888998107</v>
      </c>
      <c r="BT47" s="24">
        <f>AVERAGE(BT43:BT46)</f>
        <v>7.5604973798687443</v>
      </c>
      <c r="BU47" s="24">
        <f>AVERAGE(BU43:BU46)</f>
        <v>15.299555395275103</v>
      </c>
      <c r="BW47" s="106" t="s">
        <v>13</v>
      </c>
      <c r="BX47" s="106"/>
      <c r="BY47" s="24">
        <f>AVERAGE(BY43:BY46)</f>
        <v>-3.170845581968937</v>
      </c>
      <c r="BZ47" s="24">
        <f>AVERAGE(BZ43:BZ46)</f>
        <v>118.43246883171958</v>
      </c>
      <c r="CA47" s="24">
        <f>AVERAGE(CA43:CA46)</f>
        <v>-552.34783111348736</v>
      </c>
      <c r="CB47" s="24">
        <f>AVERAGE(CB43:CB46)</f>
        <v>-80.909354334711921</v>
      </c>
      <c r="CC47" s="24">
        <f>AVERAGE(CC43:CC46)</f>
        <v>-29.560938956253324</v>
      </c>
      <c r="CE47" s="106" t="s">
        <v>13</v>
      </c>
      <c r="CF47" s="106"/>
      <c r="CG47" s="24">
        <f>AVERAGE(CG43:CG46)</f>
        <v>-5.9979925109844707</v>
      </c>
      <c r="CH47" s="24">
        <f>AVERAGE(CH43:CH46)</f>
        <v>-28.366727246014712</v>
      </c>
      <c r="CI47" s="24">
        <f>AVERAGE(CI43:CI46)</f>
        <v>14.000851211878661</v>
      </c>
      <c r="CJ47" s="24">
        <f>AVERAGE(CJ43:CJ46)</f>
        <v>-66.963088778752777</v>
      </c>
      <c r="CK47" s="24">
        <f>AVERAGE(CK43:CK46)</f>
        <v>37.338920206822223</v>
      </c>
      <c r="CM47" s="106" t="s">
        <v>13</v>
      </c>
      <c r="CN47" s="106"/>
      <c r="CO47" s="24">
        <f>AVERAGE(CO43:CO46)</f>
        <v>9.35504454607916</v>
      </c>
      <c r="CP47" s="24">
        <f>AVERAGE(CP43:CP46)</f>
        <v>381.33871702801355</v>
      </c>
      <c r="CQ47" s="24">
        <f>AVERAGE(CQ43:CQ46)</f>
        <v>209.57915851129746</v>
      </c>
      <c r="CR47" s="24">
        <f>AVERAGE(CR43:CR46)</f>
        <v>71.156920637378235</v>
      </c>
      <c r="CS47" s="24">
        <f>AVERAGE(CS43:CS46)</f>
        <v>253.09979653953025</v>
      </c>
      <c r="CU47" s="106" t="s">
        <v>13</v>
      </c>
      <c r="CV47" s="106"/>
      <c r="CW47" s="24" t="e">
        <f>AVERAGE(CW43:CW46)</f>
        <v>#DIV/0!</v>
      </c>
      <c r="CX47" s="24" t="e">
        <f>AVERAGE(CX43:CX46)</f>
        <v>#DIV/0!</v>
      </c>
      <c r="CY47" s="24" t="e">
        <f>AVERAGE(CY43:CY46)</f>
        <v>#DIV/0!</v>
      </c>
      <c r="CZ47" s="24" t="e">
        <f>AVERAGE(CZ43:CZ46)</f>
        <v>#DIV/0!</v>
      </c>
      <c r="DA47" s="24" t="e">
        <f>AVERAGE(DA43:DA46)</f>
        <v>#DIV/0!</v>
      </c>
    </row>
    <row r="48" spans="11:105" x14ac:dyDescent="0.2">
      <c r="K48" s="104" t="s">
        <v>27</v>
      </c>
      <c r="L48" s="105"/>
      <c r="M48" s="90">
        <f>STDEV(M43:M46)</f>
        <v>7.4113335142528103E-2</v>
      </c>
      <c r="N48" s="90">
        <f>STDEV(N43:N46)</f>
        <v>3.9803137583220884</v>
      </c>
      <c r="O48" s="90">
        <f>STDEV(O43:O46)</f>
        <v>4.306604726836639</v>
      </c>
      <c r="P48" s="90">
        <f>STDEV(P43:P46)</f>
        <v>2.470076813272001</v>
      </c>
      <c r="Q48" s="90">
        <f>STDEV(Q43:Q46)</f>
        <v>0.25645488993853377</v>
      </c>
      <c r="S48" s="104" t="s">
        <v>27</v>
      </c>
      <c r="T48" s="105"/>
      <c r="U48" s="90">
        <f>STDEV(U43:U46)</f>
        <v>0.19819162547607494</v>
      </c>
      <c r="V48" s="90">
        <f>STDEV(V43:V46)</f>
        <v>1.2143666694479753</v>
      </c>
      <c r="W48" s="90">
        <f>STDEV(W43:W46)</f>
        <v>2.0109495442637924</v>
      </c>
      <c r="X48" s="90">
        <f>STDEV(X43:X46)</f>
        <v>5.1376439339558182</v>
      </c>
      <c r="Y48" s="90">
        <f>STDEV(Y43:Y46)</f>
        <v>1.8382564261385863</v>
      </c>
      <c r="AA48" s="104" t="s">
        <v>27</v>
      </c>
      <c r="AB48" s="105"/>
      <c r="AC48" s="90">
        <f>STDEV(AC43:AC46)</f>
        <v>5.8254950669902751E-2</v>
      </c>
      <c r="AD48" s="90">
        <f>STDEV(AD43:AD46)</f>
        <v>66.547002376623809</v>
      </c>
      <c r="AE48" s="90">
        <f>STDEV(AE43:AE46)</f>
        <v>0.759622898477603</v>
      </c>
      <c r="AF48" s="90">
        <f>STDEV(AF43:AF46)</f>
        <v>0.70253438874574881</v>
      </c>
      <c r="AG48" s="90">
        <f>STDEV(AG43:AG46)</f>
        <v>0.49361350417133687</v>
      </c>
      <c r="AI48" s="104" t="s">
        <v>27</v>
      </c>
      <c r="AJ48" s="105"/>
      <c r="AK48" s="90">
        <f>STDEV(AK43:AK46)</f>
        <v>0.17703085991000769</v>
      </c>
      <c r="AL48" s="90">
        <f>STDEV(AL43:AL46)</f>
        <v>0.37255730135745335</v>
      </c>
      <c r="AM48" s="90">
        <f>STDEV(AM43:AM46)</f>
        <v>0.79161025374787997</v>
      </c>
      <c r="AN48" s="90">
        <f>STDEV(AN43:AN46)</f>
        <v>0.61255504970908847</v>
      </c>
      <c r="AO48" s="90">
        <f>STDEV(AO43:AO46)</f>
        <v>2.1557026289046561</v>
      </c>
      <c r="AQ48" s="104" t="s">
        <v>27</v>
      </c>
      <c r="AR48" s="105"/>
      <c r="AS48" s="90">
        <f>STDEV(AS43:AS46)</f>
        <v>3.3734062698933553</v>
      </c>
      <c r="AT48" s="90">
        <f>STDEV(AT43:AT46)</f>
        <v>18.440835949905633</v>
      </c>
      <c r="AU48" s="90">
        <f>STDEV(AU43:AU46)</f>
        <v>50.510145654001192</v>
      </c>
      <c r="AV48" s="90">
        <f>STDEV(AV43:AV46)</f>
        <v>15.331427776543848</v>
      </c>
      <c r="AW48" s="90">
        <f>STDEV(AW43:AW46)</f>
        <v>37.899648697345405</v>
      </c>
      <c r="AY48" s="104" t="s">
        <v>27</v>
      </c>
      <c r="AZ48" s="105"/>
      <c r="BA48" s="90">
        <f>STDEV(BA43:BA46)</f>
        <v>0.12869770342627468</v>
      </c>
      <c r="BB48" s="90">
        <f>STDEV(BB43:BB46)</f>
        <v>3.1542202373936292</v>
      </c>
      <c r="BC48" s="90">
        <f>STDEV(BC43:BC46)</f>
        <v>7.8375684140019539E-2</v>
      </c>
      <c r="BD48" s="90">
        <f>STDEV(BD43:BD46)</f>
        <v>0.91592042685335262</v>
      </c>
      <c r="BE48" s="90">
        <f>STDEV(BE43:BE46)</f>
        <v>1.3241920864596839</v>
      </c>
      <c r="BG48" s="104" t="s">
        <v>27</v>
      </c>
      <c r="BH48" s="105"/>
      <c r="BI48" s="90">
        <f>STDEV(BI43:BI46)</f>
        <v>2.5187055746643288</v>
      </c>
      <c r="BJ48" s="90">
        <f>STDEV(BJ43:BJ46)</f>
        <v>23.450247366165332</v>
      </c>
      <c r="BK48" s="90">
        <f>STDEV(BK43:BK46)</f>
        <v>12.170619117087631</v>
      </c>
      <c r="BL48" s="90">
        <f>STDEV(BL43:BL46)</f>
        <v>19.678657671818819</v>
      </c>
      <c r="BM48" s="90">
        <f>STDEV(BM43:BM46)</f>
        <v>0.64822473837143402</v>
      </c>
      <c r="BO48" s="104" t="s">
        <v>27</v>
      </c>
      <c r="BP48" s="105"/>
      <c r="BQ48" s="90">
        <f>STDEV(BQ43:BQ46)</f>
        <v>0.19819162547607494</v>
      </c>
      <c r="BR48" s="90">
        <f>STDEV(BR43:BR46)</f>
        <v>1.2143666694479753</v>
      </c>
      <c r="BS48" s="90">
        <f>STDEV(BS43:BS46)</f>
        <v>2.0109495442637924</v>
      </c>
      <c r="BT48" s="90">
        <f>STDEV(BT43:BT46)</f>
        <v>5.1376439339558182</v>
      </c>
      <c r="BU48" s="90">
        <f>STDEV(BU43:BU46)</f>
        <v>1.8382564261385863</v>
      </c>
      <c r="BW48" s="104" t="s">
        <v>27</v>
      </c>
      <c r="BX48" s="105"/>
      <c r="BY48" s="90">
        <f>STDEV(BY43:BY46)</f>
        <v>9.4497215319440109</v>
      </c>
      <c r="BZ48" s="90">
        <f>STDEV(BZ43:BZ46)</f>
        <v>341.76038722371356</v>
      </c>
      <c r="CA48" s="90">
        <f>STDEV(CA43:CA46)</f>
        <v>1078.5640683372383</v>
      </c>
      <c r="CB48" s="90">
        <f>STDEV(CB43:CB46)</f>
        <v>87.778749689242545</v>
      </c>
      <c r="CC48" s="90">
        <f>STDEV(CC43:CC46)</f>
        <v>158.0005727741287</v>
      </c>
      <c r="CE48" s="104" t="s">
        <v>27</v>
      </c>
      <c r="CF48" s="105"/>
      <c r="CG48" s="90">
        <f>STDEV(CG43:CG46)</f>
        <v>18.814842936406396</v>
      </c>
      <c r="CH48" s="90">
        <f>STDEV(CH43:CH46)</f>
        <v>100.09997375436812</v>
      </c>
      <c r="CI48" s="90">
        <f>STDEV(CI43:CI46)</f>
        <v>268.0898681248666</v>
      </c>
      <c r="CJ48" s="90">
        <f>STDEV(CJ43:CJ46)</f>
        <v>121.32548119350828</v>
      </c>
      <c r="CK48" s="90">
        <f>STDEV(CK43:CK46)</f>
        <v>220.11509416614999</v>
      </c>
      <c r="CM48" s="104" t="s">
        <v>27</v>
      </c>
      <c r="CN48" s="105"/>
      <c r="CO48" s="90">
        <f>STDEV(CO43:CO46)</f>
        <v>3.8190091461222169</v>
      </c>
      <c r="CP48" s="90">
        <f>STDEV(CP43:CP46)</f>
        <v>252.67584497829642</v>
      </c>
      <c r="CQ48" s="90">
        <f>STDEV(CQ43:CQ46)</f>
        <v>295.69197552850198</v>
      </c>
      <c r="CR48" s="90">
        <f>STDEV(CR43:CR46)</f>
        <v>42.709428105019832</v>
      </c>
      <c r="CS48" s="90">
        <f>STDEV(CS43:CS46)</f>
        <v>266.04861781652482</v>
      </c>
      <c r="CU48" s="104" t="s">
        <v>27</v>
      </c>
      <c r="CV48" s="105"/>
      <c r="CW48" s="90" t="e">
        <f>STDEV(CW43:CW46)</f>
        <v>#DIV/0!</v>
      </c>
      <c r="CX48" s="90" t="e">
        <f>STDEV(CX43:CX46)</f>
        <v>#DIV/0!</v>
      </c>
      <c r="CY48" s="90" t="e">
        <f>STDEV(CY43:CY46)</f>
        <v>#DIV/0!</v>
      </c>
      <c r="CZ48" s="90" t="e">
        <f>STDEV(CZ43:CZ46)</f>
        <v>#DIV/0!</v>
      </c>
      <c r="DA48" s="90" t="e">
        <f>STDEV(DA43:DA46)</f>
        <v>#DIV/0!</v>
      </c>
    </row>
    <row r="49" spans="11:105" x14ac:dyDescent="0.2">
      <c r="K49" s="104" t="s">
        <v>28</v>
      </c>
      <c r="L49" s="105"/>
      <c r="M49" s="90">
        <f t="shared" ref="M49:Q49" si="354">1.96*(M48)/SQRT(4)</f>
        <v>7.2631068439677537E-2</v>
      </c>
      <c r="N49" s="90">
        <f t="shared" si="354"/>
        <v>3.9007074831556467</v>
      </c>
      <c r="O49" s="90">
        <f t="shared" si="354"/>
        <v>4.2204726322999058</v>
      </c>
      <c r="P49" s="90">
        <f t="shared" si="354"/>
        <v>2.4206752770065609</v>
      </c>
      <c r="Q49" s="90">
        <f t="shared" si="354"/>
        <v>0.25132579213976308</v>
      </c>
      <c r="S49" s="104" t="s">
        <v>28</v>
      </c>
      <c r="T49" s="105"/>
      <c r="U49" s="90">
        <f t="shared" ref="U49:Y49" si="355">1.96*(U48)/SQRT(4)</f>
        <v>0.19422779296655343</v>
      </c>
      <c r="V49" s="90">
        <f t="shared" si="355"/>
        <v>1.1900793360590158</v>
      </c>
      <c r="W49" s="90">
        <f t="shared" si="355"/>
        <v>1.9707305533785164</v>
      </c>
      <c r="X49" s="90">
        <f t="shared" si="355"/>
        <v>5.0348910552767014</v>
      </c>
      <c r="Y49" s="90">
        <f t="shared" si="355"/>
        <v>1.8014912976158146</v>
      </c>
      <c r="AA49" s="104" t="s">
        <v>28</v>
      </c>
      <c r="AB49" s="105"/>
      <c r="AC49" s="90">
        <f t="shared" ref="AC49:AG49" si="356">1.96*(AC48)/SQRT(4)</f>
        <v>5.7089851656504695E-2</v>
      </c>
      <c r="AD49" s="90">
        <f t="shared" si="356"/>
        <v>65.216062329091329</v>
      </c>
      <c r="AE49" s="90">
        <f t="shared" si="356"/>
        <v>0.74443044050805096</v>
      </c>
      <c r="AF49" s="90">
        <f t="shared" si="356"/>
        <v>0.68848370097083378</v>
      </c>
      <c r="AG49" s="90">
        <f t="shared" si="356"/>
        <v>0.48374123408791014</v>
      </c>
      <c r="AI49" s="104" t="s">
        <v>28</v>
      </c>
      <c r="AJ49" s="105"/>
      <c r="AK49" s="90">
        <f t="shared" ref="AK49:AO49" si="357">1.96*(AK48)/SQRT(4)</f>
        <v>0.17349024271180755</v>
      </c>
      <c r="AL49" s="90">
        <f t="shared" si="357"/>
        <v>0.36510615533030427</v>
      </c>
      <c r="AM49" s="90">
        <f t="shared" si="357"/>
        <v>0.77577804867292233</v>
      </c>
      <c r="AN49" s="90">
        <f t="shared" si="357"/>
        <v>0.60030394871490667</v>
      </c>
      <c r="AO49" s="90">
        <f t="shared" si="357"/>
        <v>2.1125885763265631</v>
      </c>
      <c r="AQ49" s="104" t="s">
        <v>28</v>
      </c>
      <c r="AR49" s="105"/>
      <c r="AS49" s="90">
        <f t="shared" ref="AS49:AW49" si="358">1.96*(AS48)/SQRT(4)</f>
        <v>3.3059381444954883</v>
      </c>
      <c r="AT49" s="90">
        <f t="shared" si="358"/>
        <v>18.072019230907522</v>
      </c>
      <c r="AU49" s="90">
        <f t="shared" si="358"/>
        <v>49.499942740921171</v>
      </c>
      <c r="AV49" s="90">
        <f t="shared" si="358"/>
        <v>15.024799221012969</v>
      </c>
      <c r="AW49" s="90">
        <f t="shared" si="358"/>
        <v>37.141655723398493</v>
      </c>
      <c r="AY49" s="104" t="s">
        <v>28</v>
      </c>
      <c r="AZ49" s="105"/>
      <c r="BA49" s="90">
        <f t="shared" ref="BA49:BE49" si="359">1.96*(BA48)/SQRT(4)</f>
        <v>0.12612374935774917</v>
      </c>
      <c r="BB49" s="90">
        <f t="shared" si="359"/>
        <v>3.0911358326457568</v>
      </c>
      <c r="BC49" s="90">
        <f t="shared" si="359"/>
        <v>7.6808170457219146E-2</v>
      </c>
      <c r="BD49" s="90">
        <f t="shared" si="359"/>
        <v>0.8976020183162855</v>
      </c>
      <c r="BE49" s="90">
        <f t="shared" si="359"/>
        <v>1.2977082447304902</v>
      </c>
      <c r="BG49" s="104" t="s">
        <v>28</v>
      </c>
      <c r="BH49" s="105"/>
      <c r="BI49" s="90">
        <f t="shared" ref="BI49:BM49" si="360">1.96*(BI48)/SQRT(4)</f>
        <v>2.468331463171042</v>
      </c>
      <c r="BJ49" s="90">
        <f t="shared" si="360"/>
        <v>22.981242418842026</v>
      </c>
      <c r="BK49" s="90">
        <f t="shared" si="360"/>
        <v>11.927206734745878</v>
      </c>
      <c r="BL49" s="90">
        <f t="shared" si="360"/>
        <v>19.28508451838244</v>
      </c>
      <c r="BM49" s="90">
        <f t="shared" si="360"/>
        <v>0.63526024360400535</v>
      </c>
      <c r="BO49" s="104" t="s">
        <v>28</v>
      </c>
      <c r="BP49" s="105"/>
      <c r="BQ49" s="90">
        <f t="shared" ref="BQ49:BU49" si="361">1.96*(BQ48)/SQRT(4)</f>
        <v>0.19422779296655343</v>
      </c>
      <c r="BR49" s="90">
        <f t="shared" si="361"/>
        <v>1.1900793360590158</v>
      </c>
      <c r="BS49" s="90">
        <f t="shared" si="361"/>
        <v>1.9707305533785164</v>
      </c>
      <c r="BT49" s="90">
        <f t="shared" si="361"/>
        <v>5.0348910552767014</v>
      </c>
      <c r="BU49" s="90">
        <f t="shared" si="361"/>
        <v>1.8014912976158146</v>
      </c>
      <c r="BW49" s="104" t="s">
        <v>28</v>
      </c>
      <c r="BX49" s="105"/>
      <c r="BY49" s="90">
        <f t="shared" ref="BY49:CC49" si="362">1.96*(BY48)/SQRT(4)</f>
        <v>9.2607271013051307</v>
      </c>
      <c r="BZ49" s="90">
        <f t="shared" si="362"/>
        <v>334.92517947923926</v>
      </c>
      <c r="CA49" s="90">
        <f t="shared" si="362"/>
        <v>1056.9927869704934</v>
      </c>
      <c r="CB49" s="90">
        <f t="shared" si="362"/>
        <v>86.023174695457698</v>
      </c>
      <c r="CC49" s="90">
        <f t="shared" si="362"/>
        <v>154.84056131864611</v>
      </c>
      <c r="CE49" s="104" t="s">
        <v>28</v>
      </c>
      <c r="CF49" s="105"/>
      <c r="CG49" s="90">
        <f t="shared" ref="CG49:CK49" si="363">1.96*(CG48)/SQRT(4)</f>
        <v>18.438546077678268</v>
      </c>
      <c r="CH49" s="90">
        <f t="shared" si="363"/>
        <v>98.097974279280763</v>
      </c>
      <c r="CI49" s="90">
        <f t="shared" si="363"/>
        <v>262.72807076236927</v>
      </c>
      <c r="CJ49" s="90">
        <f t="shared" si="363"/>
        <v>118.89897156963811</v>
      </c>
      <c r="CK49" s="90">
        <f t="shared" si="363"/>
        <v>215.712792282827</v>
      </c>
      <c r="CM49" s="104" t="s">
        <v>28</v>
      </c>
      <c r="CN49" s="105"/>
      <c r="CO49" s="90">
        <f t="shared" ref="CO49:CS49" si="364">1.96*(CO48)/SQRT(4)</f>
        <v>3.7426289631997727</v>
      </c>
      <c r="CP49" s="90">
        <f t="shared" si="364"/>
        <v>247.6223280787305</v>
      </c>
      <c r="CQ49" s="90">
        <f t="shared" si="364"/>
        <v>289.77813601793196</v>
      </c>
      <c r="CR49" s="90">
        <f t="shared" si="364"/>
        <v>41.855239542919435</v>
      </c>
      <c r="CS49" s="90">
        <f t="shared" si="364"/>
        <v>260.72764546019431</v>
      </c>
      <c r="CU49" s="104" t="s">
        <v>28</v>
      </c>
      <c r="CV49" s="105"/>
      <c r="CW49" s="90" t="e">
        <f t="shared" ref="CW49:DA49" si="365">1.96*(CW48)/SQRT(4)</f>
        <v>#DIV/0!</v>
      </c>
      <c r="CX49" s="90" t="e">
        <f t="shared" si="365"/>
        <v>#DIV/0!</v>
      </c>
      <c r="CY49" s="90" t="e">
        <f t="shared" si="365"/>
        <v>#DIV/0!</v>
      </c>
      <c r="CZ49" s="90" t="e">
        <f t="shared" si="365"/>
        <v>#DIV/0!</v>
      </c>
      <c r="DA49" s="90" t="e">
        <f t="shared" si="365"/>
        <v>#DIV/0!</v>
      </c>
    </row>
    <row r="50" spans="11:105" x14ac:dyDescent="0.2">
      <c r="K50" s="104" t="s">
        <v>29</v>
      </c>
      <c r="L50" s="105"/>
      <c r="M50" s="90">
        <f>((M48/M47)*100)</f>
        <v>7.4113335142528118</v>
      </c>
      <c r="N50" s="90">
        <f t="shared" ref="N50:Q50" si="366">((N48/N47)*100)</f>
        <v>67.628634748886327</v>
      </c>
      <c r="O50" s="90">
        <f t="shared" si="366"/>
        <v>31.288564379908301</v>
      </c>
      <c r="P50" s="90">
        <f t="shared" si="366"/>
        <v>20.074174480184166</v>
      </c>
      <c r="Q50" s="90">
        <f t="shared" si="366"/>
        <v>2.1775729951759719</v>
      </c>
      <c r="S50" s="104" t="s">
        <v>29</v>
      </c>
      <c r="T50" s="105"/>
      <c r="U50" s="90">
        <f>((U48/U47)*100)</f>
        <v>25.830630051350241</v>
      </c>
      <c r="V50" s="90">
        <f t="shared" ref="V50:Y50" si="367">((V48/V47)*100)</f>
        <v>15.981128367735376</v>
      </c>
      <c r="W50" s="90">
        <f t="shared" si="367"/>
        <v>15.689909993208847</v>
      </c>
      <c r="X50" s="90">
        <f t="shared" si="367"/>
        <v>67.953782348179473</v>
      </c>
      <c r="Y50" s="90">
        <f t="shared" si="367"/>
        <v>12.015097031553527</v>
      </c>
      <c r="AA50" s="104" t="s">
        <v>29</v>
      </c>
      <c r="AB50" s="105"/>
      <c r="AC50" s="90">
        <f>((AC48/AC47)*100)</f>
        <v>7.4052438038352957</v>
      </c>
      <c r="AD50" s="90">
        <f t="shared" ref="AD50:AG50" si="368">((AD48/AD47)*100)</f>
        <v>-246.7685432879471</v>
      </c>
      <c r="AE50" s="90">
        <f t="shared" si="368"/>
        <v>8.9910597067000761</v>
      </c>
      <c r="AF50" s="90">
        <f t="shared" si="368"/>
        <v>7.1852105916221927</v>
      </c>
      <c r="AG50" s="90">
        <f t="shared" si="368"/>
        <v>4.3463738032821722</v>
      </c>
      <c r="AI50" s="104" t="s">
        <v>29</v>
      </c>
      <c r="AJ50" s="105"/>
      <c r="AK50" s="90">
        <f>((AK48/AK47)*100)</f>
        <v>35.298898712305309</v>
      </c>
      <c r="AL50" s="90">
        <f t="shared" ref="AL50:AO50" si="369">((AL48/AL47)*100)</f>
        <v>10.654630485870213</v>
      </c>
      <c r="AM50" s="90">
        <f t="shared" si="369"/>
        <v>19.319578922789944</v>
      </c>
      <c r="AN50" s="90">
        <f t="shared" si="369"/>
        <v>7.5209174174443199</v>
      </c>
      <c r="AO50" s="90">
        <f t="shared" si="369"/>
        <v>27.968050517278282</v>
      </c>
      <c r="AQ50" s="104" t="s">
        <v>29</v>
      </c>
      <c r="AR50" s="105"/>
      <c r="AS50" s="90">
        <f>((AS48/AS47)*100)</f>
        <v>41.66321432212915</v>
      </c>
      <c r="AT50" s="90">
        <f t="shared" ref="AT50:AW50" si="370">((AT48/AT47)*100)</f>
        <v>39.565023069690064</v>
      </c>
      <c r="AU50" s="90">
        <f t="shared" si="370"/>
        <v>61.235718916423409</v>
      </c>
      <c r="AV50" s="90">
        <f t="shared" si="370"/>
        <v>30.440945384910329</v>
      </c>
      <c r="AW50" s="90">
        <f t="shared" si="370"/>
        <v>27.657495060711803</v>
      </c>
      <c r="AY50" s="104" t="s">
        <v>29</v>
      </c>
      <c r="AZ50" s="105"/>
      <c r="BA50" s="90">
        <f>((BA48/BA47)*100)</f>
        <v>17.587922243733818</v>
      </c>
      <c r="BB50" s="90">
        <f t="shared" ref="BB50:BE50" si="371">((BB48/BB47)*100)</f>
        <v>49.82543521120062</v>
      </c>
      <c r="BC50" s="90">
        <f t="shared" si="371"/>
        <v>-268.51740702366465</v>
      </c>
      <c r="BD50" s="90">
        <f t="shared" si="371"/>
        <v>10.724521558441625</v>
      </c>
      <c r="BE50" s="90">
        <f t="shared" si="371"/>
        <v>11.662831179708911</v>
      </c>
      <c r="BG50" s="104" t="s">
        <v>29</v>
      </c>
      <c r="BH50" s="105"/>
      <c r="BI50" s="90">
        <f>((BI48/BI47)*100)</f>
        <v>81.285340753227786</v>
      </c>
      <c r="BJ50" s="90">
        <f t="shared" ref="BJ50:BM50" si="372">((BJ48/BJ47)*100)</f>
        <v>117.282810145575</v>
      </c>
      <c r="BK50" s="90">
        <f t="shared" si="372"/>
        <v>35.456222698260802</v>
      </c>
      <c r="BL50" s="90">
        <f t="shared" si="372"/>
        <v>37.601442774080837</v>
      </c>
      <c r="BM50" s="90">
        <f t="shared" si="372"/>
        <v>4.3477932972074553</v>
      </c>
      <c r="BO50" s="104" t="s">
        <v>29</v>
      </c>
      <c r="BP50" s="105"/>
      <c r="BQ50" s="90">
        <f>((BQ48/BQ47)*100)</f>
        <v>25.830630051350241</v>
      </c>
      <c r="BR50" s="90">
        <f t="shared" ref="BR50:BU50" si="373">((BR48/BR47)*100)</f>
        <v>15.981128367735376</v>
      </c>
      <c r="BS50" s="90">
        <f t="shared" si="373"/>
        <v>15.689909993208847</v>
      </c>
      <c r="BT50" s="90">
        <f t="shared" si="373"/>
        <v>67.953782348179473</v>
      </c>
      <c r="BU50" s="90">
        <f t="shared" si="373"/>
        <v>12.015097031553527</v>
      </c>
      <c r="BW50" s="104" t="s">
        <v>29</v>
      </c>
      <c r="BX50" s="105"/>
      <c r="BY50" s="90">
        <f>((BY48/BY47)*100)</f>
        <v>-298.01897593752278</v>
      </c>
      <c r="BZ50" s="90">
        <f t="shared" ref="BZ50:CC50" si="374">((BZ48/BZ47)*100)</f>
        <v>288.56984118883827</v>
      </c>
      <c r="CA50" s="90">
        <f t="shared" si="374"/>
        <v>-195.26899674122785</v>
      </c>
      <c r="CB50" s="90">
        <f t="shared" si="374"/>
        <v>-108.49023627862952</v>
      </c>
      <c r="CC50" s="90">
        <f t="shared" si="374"/>
        <v>-534.49104917793977</v>
      </c>
      <c r="CE50" s="104" t="s">
        <v>29</v>
      </c>
      <c r="CF50" s="105"/>
      <c r="CG50" s="90">
        <f>((CG48/CG47)*100)</f>
        <v>-313.68566902925744</v>
      </c>
      <c r="CH50" s="90">
        <f t="shared" ref="CH50:CK50" si="375">((CH48/CH47)*100)</f>
        <v>-352.87811979942569</v>
      </c>
      <c r="CI50" s="90">
        <f t="shared" si="375"/>
        <v>1914.811207317257</v>
      </c>
      <c r="CJ50" s="90">
        <f t="shared" si="375"/>
        <v>-181.18262375018244</v>
      </c>
      <c r="CK50" s="90">
        <f t="shared" si="375"/>
        <v>589.50578363520151</v>
      </c>
      <c r="CM50" s="104" t="s">
        <v>29</v>
      </c>
      <c r="CN50" s="105"/>
      <c r="CO50" s="90">
        <f>((CO48/CO47)*100)</f>
        <v>40.82299263580547</v>
      </c>
      <c r="CP50" s="90">
        <f t="shared" ref="CP50:CS50" si="376">((CP48/CP47)*100)</f>
        <v>66.260212691630414</v>
      </c>
      <c r="CQ50" s="90">
        <f t="shared" si="376"/>
        <v>141.08844487633658</v>
      </c>
      <c r="CR50" s="90">
        <f t="shared" si="376"/>
        <v>60.021467655508495</v>
      </c>
      <c r="CS50" s="90">
        <f t="shared" si="376"/>
        <v>105.1160931198031</v>
      </c>
      <c r="CU50" s="104" t="s">
        <v>29</v>
      </c>
      <c r="CV50" s="105"/>
      <c r="CW50" s="90" t="e">
        <f>((CW48/CW47)*100)</f>
        <v>#DIV/0!</v>
      </c>
      <c r="CX50" s="90" t="e">
        <f t="shared" ref="CX50:DA50" si="377">((CX48/CX47)*100)</f>
        <v>#DIV/0!</v>
      </c>
      <c r="CY50" s="90" t="e">
        <f t="shared" si="377"/>
        <v>#DIV/0!</v>
      </c>
      <c r="CZ50" s="90" t="e">
        <f t="shared" si="377"/>
        <v>#DIV/0!</v>
      </c>
      <c r="DA50" s="90" t="e">
        <f t="shared" si="377"/>
        <v>#DIV/0!</v>
      </c>
    </row>
  </sheetData>
  <mergeCells count="444">
    <mergeCell ref="CU50:CV50"/>
    <mergeCell ref="CU39:CV39"/>
    <mergeCell ref="CU40:CV40"/>
    <mergeCell ref="CU41:CV41"/>
    <mergeCell ref="CU42:CV42"/>
    <mergeCell ref="CU43:CU46"/>
    <mergeCell ref="CV43:CV46"/>
    <mergeCell ref="CU47:CV47"/>
    <mergeCell ref="CU48:CV48"/>
    <mergeCell ref="CU49:CV49"/>
    <mergeCell ref="CU28:CV28"/>
    <mergeCell ref="CU29:CV29"/>
    <mergeCell ref="CU30:CV30"/>
    <mergeCell ref="CU31:CV31"/>
    <mergeCell ref="CU32:CV32"/>
    <mergeCell ref="CU33:CV33"/>
    <mergeCell ref="CU34:CV34"/>
    <mergeCell ref="CU35:CU38"/>
    <mergeCell ref="CV35:CV38"/>
    <mergeCell ref="CU14:CV14"/>
    <mergeCell ref="CU15:CV15"/>
    <mergeCell ref="CU16:CV16"/>
    <mergeCell ref="CU17:CV17"/>
    <mergeCell ref="CU18:CV18"/>
    <mergeCell ref="CU19:CU22"/>
    <mergeCell ref="CV19:CV26"/>
    <mergeCell ref="CU23:CU26"/>
    <mergeCell ref="CU27:CV27"/>
    <mergeCell ref="CT1:CT11"/>
    <mergeCell ref="CU1:CV1"/>
    <mergeCell ref="CX1:DA1"/>
    <mergeCell ref="CV2:CV10"/>
    <mergeCell ref="CU3:CU6"/>
    <mergeCell ref="CU7:CU10"/>
    <mergeCell ref="CU11:CV11"/>
    <mergeCell ref="CU12:CV12"/>
    <mergeCell ref="CU13:CV13"/>
    <mergeCell ref="AX1:AX11"/>
    <mergeCell ref="BF1:BF11"/>
    <mergeCell ref="BN1:BN11"/>
    <mergeCell ref="BV1:BV11"/>
    <mergeCell ref="J1:J11"/>
    <mergeCell ref="R1:R11"/>
    <mergeCell ref="Z1:Z11"/>
    <mergeCell ref="AH1:AH11"/>
    <mergeCell ref="AP1:AP11"/>
    <mergeCell ref="AY1:AZ1"/>
    <mergeCell ref="BB1:BE1"/>
    <mergeCell ref="AZ2:AZ10"/>
    <mergeCell ref="AY3:AY6"/>
    <mergeCell ref="AY7:AY10"/>
    <mergeCell ref="AT1:AW1"/>
    <mergeCell ref="K3:K6"/>
    <mergeCell ref="K7:K10"/>
    <mergeCell ref="AY11:AZ11"/>
    <mergeCell ref="K11:L11"/>
    <mergeCell ref="K1:L1"/>
    <mergeCell ref="N1:Q1"/>
    <mergeCell ref="S1:T1"/>
    <mergeCell ref="V1:Y1"/>
    <mergeCell ref="T2:T10"/>
    <mergeCell ref="BW32:BX32"/>
    <mergeCell ref="BW33:BX33"/>
    <mergeCell ref="BW34:BX34"/>
    <mergeCell ref="BW35:BW38"/>
    <mergeCell ref="BX35:BX38"/>
    <mergeCell ref="BW27:BX27"/>
    <mergeCell ref="BW28:BX28"/>
    <mergeCell ref="BW29:BX29"/>
    <mergeCell ref="BW30:BX30"/>
    <mergeCell ref="BW31:BX31"/>
    <mergeCell ref="BW16:BX16"/>
    <mergeCell ref="BW17:BX17"/>
    <mergeCell ref="BW18:BX18"/>
    <mergeCell ref="BW19:BW22"/>
    <mergeCell ref="BX19:BX26"/>
    <mergeCell ref="BW23:BW26"/>
    <mergeCell ref="BW11:BX11"/>
    <mergeCell ref="BW12:BX12"/>
    <mergeCell ref="BW13:BX13"/>
    <mergeCell ref="BW14:BX14"/>
    <mergeCell ref="BW15:BX15"/>
    <mergeCell ref="BW1:BX1"/>
    <mergeCell ref="BZ1:CC1"/>
    <mergeCell ref="BX2:BX10"/>
    <mergeCell ref="BW3:BW6"/>
    <mergeCell ref="BW7:BW10"/>
    <mergeCell ref="BO32:BP32"/>
    <mergeCell ref="BO33:BP33"/>
    <mergeCell ref="BO34:BP34"/>
    <mergeCell ref="BO35:BO38"/>
    <mergeCell ref="BP35:BP38"/>
    <mergeCell ref="BO27:BP27"/>
    <mergeCell ref="BO28:BP28"/>
    <mergeCell ref="BO29:BP29"/>
    <mergeCell ref="BO30:BP30"/>
    <mergeCell ref="BO31:BP31"/>
    <mergeCell ref="BO16:BP16"/>
    <mergeCell ref="BO17:BP17"/>
    <mergeCell ref="BO18:BP18"/>
    <mergeCell ref="BO19:BO22"/>
    <mergeCell ref="BP19:BP26"/>
    <mergeCell ref="BO23:BO26"/>
    <mergeCell ref="BO11:BP11"/>
    <mergeCell ref="BO12:BP12"/>
    <mergeCell ref="BO13:BP13"/>
    <mergeCell ref="BO14:BP14"/>
    <mergeCell ref="BO15:BP15"/>
    <mergeCell ref="BO1:BP1"/>
    <mergeCell ref="BR1:BU1"/>
    <mergeCell ref="BP2:BP10"/>
    <mergeCell ref="BO3:BO6"/>
    <mergeCell ref="BO7:BO10"/>
    <mergeCell ref="BG32:BH32"/>
    <mergeCell ref="BG33:BH33"/>
    <mergeCell ref="BG11:BH11"/>
    <mergeCell ref="BG12:BH12"/>
    <mergeCell ref="BG13:BH13"/>
    <mergeCell ref="BG14:BH14"/>
    <mergeCell ref="BG15:BH15"/>
    <mergeCell ref="BG1:BH1"/>
    <mergeCell ref="BJ1:BM1"/>
    <mergeCell ref="BH2:BH10"/>
    <mergeCell ref="BG3:BG6"/>
    <mergeCell ref="BG7:BG10"/>
    <mergeCell ref="BG34:BH34"/>
    <mergeCell ref="BG35:BG38"/>
    <mergeCell ref="BH35:BH38"/>
    <mergeCell ref="BG27:BH27"/>
    <mergeCell ref="BG28:BH28"/>
    <mergeCell ref="BG29:BH29"/>
    <mergeCell ref="BG30:BH30"/>
    <mergeCell ref="BG31:BH31"/>
    <mergeCell ref="BG16:BH16"/>
    <mergeCell ref="BG17:BH17"/>
    <mergeCell ref="BG18:BH18"/>
    <mergeCell ref="BG19:BG22"/>
    <mergeCell ref="BH19:BH26"/>
    <mergeCell ref="BG23:BG26"/>
    <mergeCell ref="AY12:AZ12"/>
    <mergeCell ref="AY13:AZ13"/>
    <mergeCell ref="AY14:AZ14"/>
    <mergeCell ref="AY15:AZ15"/>
    <mergeCell ref="AY32:AZ32"/>
    <mergeCell ref="AY33:AZ33"/>
    <mergeCell ref="AY34:AZ34"/>
    <mergeCell ref="AY35:AY38"/>
    <mergeCell ref="AZ35:AZ38"/>
    <mergeCell ref="AY27:AZ27"/>
    <mergeCell ref="AY28:AZ28"/>
    <mergeCell ref="AY29:AZ29"/>
    <mergeCell ref="AY30:AZ30"/>
    <mergeCell ref="AY31:AZ31"/>
    <mergeCell ref="AQ47:AR47"/>
    <mergeCell ref="AQ29:AR29"/>
    <mergeCell ref="AQ30:AR30"/>
    <mergeCell ref="AQ31:AR31"/>
    <mergeCell ref="AQ32:AR32"/>
    <mergeCell ref="AQ33:AR33"/>
    <mergeCell ref="AY16:AZ16"/>
    <mergeCell ref="AY17:AZ17"/>
    <mergeCell ref="AY18:AZ18"/>
    <mergeCell ref="AY19:AY22"/>
    <mergeCell ref="AZ19:AZ26"/>
    <mergeCell ref="AY23:AY26"/>
    <mergeCell ref="AQ16:AR16"/>
    <mergeCell ref="AQ17:AR17"/>
    <mergeCell ref="AQ18:AR18"/>
    <mergeCell ref="AJ43:AJ46"/>
    <mergeCell ref="AQ34:AR34"/>
    <mergeCell ref="AQ35:AQ38"/>
    <mergeCell ref="AR35:AR38"/>
    <mergeCell ref="AR43:AR46"/>
    <mergeCell ref="AQ1:AR1"/>
    <mergeCell ref="AR2:AR10"/>
    <mergeCell ref="AQ3:AQ6"/>
    <mergeCell ref="AQ7:AQ10"/>
    <mergeCell ref="AQ11:AR11"/>
    <mergeCell ref="AQ12:AR12"/>
    <mergeCell ref="AQ13:AR13"/>
    <mergeCell ref="AQ14:AR14"/>
    <mergeCell ref="AQ15:AR15"/>
    <mergeCell ref="AI15:AJ15"/>
    <mergeCell ref="AI16:AJ16"/>
    <mergeCell ref="AI17:AJ17"/>
    <mergeCell ref="AI18:AJ18"/>
    <mergeCell ref="AI19:AI22"/>
    <mergeCell ref="AI43:AI46"/>
    <mergeCell ref="AI42:AJ42"/>
    <mergeCell ref="AI41:AJ41"/>
    <mergeCell ref="AI40:AJ40"/>
    <mergeCell ref="AI1:AJ1"/>
    <mergeCell ref="AL1:AO1"/>
    <mergeCell ref="AJ2:AJ10"/>
    <mergeCell ref="AI3:AI6"/>
    <mergeCell ref="AI7:AI10"/>
    <mergeCell ref="AI11:AJ11"/>
    <mergeCell ref="AI12:AJ12"/>
    <mergeCell ref="AI13:AJ13"/>
    <mergeCell ref="AI14:AJ14"/>
    <mergeCell ref="AI23:AI26"/>
    <mergeCell ref="AI27:AJ27"/>
    <mergeCell ref="AI28:AJ28"/>
    <mergeCell ref="AI34:AJ34"/>
    <mergeCell ref="AI35:AI38"/>
    <mergeCell ref="AJ35:AJ38"/>
    <mergeCell ref="BP43:BP46"/>
    <mergeCell ref="BO47:BP47"/>
    <mergeCell ref="BO48:BP48"/>
    <mergeCell ref="BO49:BP49"/>
    <mergeCell ref="BO50:BP50"/>
    <mergeCell ref="BO39:BP39"/>
    <mergeCell ref="BO40:BP40"/>
    <mergeCell ref="BO41:BP41"/>
    <mergeCell ref="BO42:BP42"/>
    <mergeCell ref="BO43:BO46"/>
    <mergeCell ref="BX43:BX46"/>
    <mergeCell ref="BW47:BX47"/>
    <mergeCell ref="BW48:BX48"/>
    <mergeCell ref="BW49:BX49"/>
    <mergeCell ref="BW50:BX50"/>
    <mergeCell ref="BW39:BX39"/>
    <mergeCell ref="BW40:BX40"/>
    <mergeCell ref="BW41:BX41"/>
    <mergeCell ref="BW42:BX42"/>
    <mergeCell ref="BW43:BW46"/>
    <mergeCell ref="BG49:BH49"/>
    <mergeCell ref="BG50:BH50"/>
    <mergeCell ref="BG39:BH39"/>
    <mergeCell ref="BG40:BH40"/>
    <mergeCell ref="BG41:BH41"/>
    <mergeCell ref="BG42:BH42"/>
    <mergeCell ref="BG43:BG46"/>
    <mergeCell ref="AZ43:AZ46"/>
    <mergeCell ref="AY47:AZ47"/>
    <mergeCell ref="AY48:AZ48"/>
    <mergeCell ref="AY49:AZ49"/>
    <mergeCell ref="AY50:AZ50"/>
    <mergeCell ref="AY39:AZ39"/>
    <mergeCell ref="AY40:AZ40"/>
    <mergeCell ref="AY41:AZ41"/>
    <mergeCell ref="AY42:AZ42"/>
    <mergeCell ref="AY43:AY46"/>
    <mergeCell ref="BH43:BH46"/>
    <mergeCell ref="BG47:BH47"/>
    <mergeCell ref="BG48:BH48"/>
    <mergeCell ref="AQ48:AR48"/>
    <mergeCell ref="AQ49:AR49"/>
    <mergeCell ref="AQ50:AR50"/>
    <mergeCell ref="AQ39:AR39"/>
    <mergeCell ref="AQ40:AR40"/>
    <mergeCell ref="AQ41:AR41"/>
    <mergeCell ref="AQ42:AR42"/>
    <mergeCell ref="AQ43:AQ46"/>
    <mergeCell ref="AJ19:AJ26"/>
    <mergeCell ref="AI39:AJ39"/>
    <mergeCell ref="AI47:AJ47"/>
    <mergeCell ref="AI29:AJ29"/>
    <mergeCell ref="AI30:AJ30"/>
    <mergeCell ref="AI31:AJ31"/>
    <mergeCell ref="AI32:AJ32"/>
    <mergeCell ref="AI33:AJ33"/>
    <mergeCell ref="AQ19:AQ22"/>
    <mergeCell ref="AR19:AR26"/>
    <mergeCell ref="AQ23:AQ26"/>
    <mergeCell ref="AQ27:AR27"/>
    <mergeCell ref="AQ28:AR28"/>
    <mergeCell ref="AI48:AJ48"/>
    <mergeCell ref="AI49:AJ49"/>
    <mergeCell ref="AI50:AJ50"/>
    <mergeCell ref="AA49:AB49"/>
    <mergeCell ref="AA50:AB50"/>
    <mergeCell ref="AA42:AB42"/>
    <mergeCell ref="AA43:AA46"/>
    <mergeCell ref="AB43:AB46"/>
    <mergeCell ref="AA47:AB47"/>
    <mergeCell ref="AA48:AB48"/>
    <mergeCell ref="AA35:AA38"/>
    <mergeCell ref="AB35:AB38"/>
    <mergeCell ref="AA39:AB39"/>
    <mergeCell ref="AA40:AB40"/>
    <mergeCell ref="AA41:AB41"/>
    <mergeCell ref="AA30:AB30"/>
    <mergeCell ref="AA31:AB31"/>
    <mergeCell ref="AA32:AB32"/>
    <mergeCell ref="AA33:AB33"/>
    <mergeCell ref="AA34:AB34"/>
    <mergeCell ref="AB19:AB26"/>
    <mergeCell ref="AA23:AA26"/>
    <mergeCell ref="AA27:AB27"/>
    <mergeCell ref="AA28:AB28"/>
    <mergeCell ref="AA29:AB29"/>
    <mergeCell ref="S49:T49"/>
    <mergeCell ref="S50:T50"/>
    <mergeCell ref="AA1:AB1"/>
    <mergeCell ref="AD1:AG1"/>
    <mergeCell ref="AB2:AB10"/>
    <mergeCell ref="AA3:AA6"/>
    <mergeCell ref="AA7:AA10"/>
    <mergeCell ref="AA11:AB11"/>
    <mergeCell ref="AA12:AB12"/>
    <mergeCell ref="AA13:AB13"/>
    <mergeCell ref="AA14:AB14"/>
    <mergeCell ref="AA15:AB15"/>
    <mergeCell ref="AA16:AB16"/>
    <mergeCell ref="AA17:AB17"/>
    <mergeCell ref="AA18:AB18"/>
    <mergeCell ref="AA19:AA22"/>
    <mergeCell ref="S42:T42"/>
    <mergeCell ref="S43:S46"/>
    <mergeCell ref="T43:T46"/>
    <mergeCell ref="S47:T47"/>
    <mergeCell ref="S48:T48"/>
    <mergeCell ref="S35:S38"/>
    <mergeCell ref="T35:T38"/>
    <mergeCell ref="S39:T39"/>
    <mergeCell ref="S40:T40"/>
    <mergeCell ref="S41:T41"/>
    <mergeCell ref="S30:T30"/>
    <mergeCell ref="S31:T31"/>
    <mergeCell ref="S32:T32"/>
    <mergeCell ref="S33:T33"/>
    <mergeCell ref="S34:T34"/>
    <mergeCell ref="T19:T26"/>
    <mergeCell ref="S23:S26"/>
    <mergeCell ref="S27:T27"/>
    <mergeCell ref="S28:T28"/>
    <mergeCell ref="S29:T29"/>
    <mergeCell ref="S18:T18"/>
    <mergeCell ref="S19:S22"/>
    <mergeCell ref="K29:L29"/>
    <mergeCell ref="K31:L31"/>
    <mergeCell ref="K32:L32"/>
    <mergeCell ref="K14:L14"/>
    <mergeCell ref="K18:L18"/>
    <mergeCell ref="K19:K22"/>
    <mergeCell ref="L19:L26"/>
    <mergeCell ref="K23:K26"/>
    <mergeCell ref="K27:L27"/>
    <mergeCell ref="K28:L28"/>
    <mergeCell ref="S3:S6"/>
    <mergeCell ref="S7:S10"/>
    <mergeCell ref="S11:T11"/>
    <mergeCell ref="S12:T12"/>
    <mergeCell ref="S13:T13"/>
    <mergeCell ref="S14:T14"/>
    <mergeCell ref="K15:L15"/>
    <mergeCell ref="K16:L16"/>
    <mergeCell ref="K17:L17"/>
    <mergeCell ref="S15:T15"/>
    <mergeCell ref="S16:T16"/>
    <mergeCell ref="S17:T17"/>
    <mergeCell ref="CE15:CF15"/>
    <mergeCell ref="CE16:CF16"/>
    <mergeCell ref="CE17:CF17"/>
    <mergeCell ref="CE18:CF18"/>
    <mergeCell ref="CE19:CE22"/>
    <mergeCell ref="CF19:CF26"/>
    <mergeCell ref="CE23:CE26"/>
    <mergeCell ref="CE27:CF27"/>
    <mergeCell ref="CE28:CF28"/>
    <mergeCell ref="CH1:CK1"/>
    <mergeCell ref="CF2:CF10"/>
    <mergeCell ref="CE3:CE6"/>
    <mergeCell ref="CE7:CE10"/>
    <mergeCell ref="CE11:CF11"/>
    <mergeCell ref="CE12:CF12"/>
    <mergeCell ref="CE13:CF13"/>
    <mergeCell ref="CE14:CF14"/>
    <mergeCell ref="CD1:CD11"/>
    <mergeCell ref="CE1:CF1"/>
    <mergeCell ref="K50:L50"/>
    <mergeCell ref="K49:L49"/>
    <mergeCell ref="K48:L48"/>
    <mergeCell ref="K42:L42"/>
    <mergeCell ref="K30:L30"/>
    <mergeCell ref="K34:L34"/>
    <mergeCell ref="L2:L10"/>
    <mergeCell ref="K47:L47"/>
    <mergeCell ref="K39:L39"/>
    <mergeCell ref="K40:L40"/>
    <mergeCell ref="K41:L41"/>
    <mergeCell ref="K43:K46"/>
    <mergeCell ref="L43:L46"/>
    <mergeCell ref="K33:L33"/>
    <mergeCell ref="K12:L12"/>
    <mergeCell ref="K13:L13"/>
    <mergeCell ref="L35:L38"/>
    <mergeCell ref="K35:K38"/>
    <mergeCell ref="CE50:CF50"/>
    <mergeCell ref="CE29:CF29"/>
    <mergeCell ref="CE30:CF30"/>
    <mergeCell ref="CE31:CF31"/>
    <mergeCell ref="CE32:CF32"/>
    <mergeCell ref="CE33:CF33"/>
    <mergeCell ref="CE34:CF34"/>
    <mergeCell ref="CE35:CE38"/>
    <mergeCell ref="CF35:CF38"/>
    <mergeCell ref="CE39:CF39"/>
    <mergeCell ref="CE40:CF40"/>
    <mergeCell ref="CE41:CF41"/>
    <mergeCell ref="CE42:CF42"/>
    <mergeCell ref="CE43:CE46"/>
    <mergeCell ref="CF43:CF46"/>
    <mergeCell ref="CE47:CF47"/>
    <mergeCell ref="CE48:CF48"/>
    <mergeCell ref="CE49:CF49"/>
    <mergeCell ref="CL1:CL11"/>
    <mergeCell ref="CM1:CN1"/>
    <mergeCell ref="CP1:CS1"/>
    <mergeCell ref="CN2:CN10"/>
    <mergeCell ref="CM3:CM6"/>
    <mergeCell ref="CM7:CM10"/>
    <mergeCell ref="CM11:CN11"/>
    <mergeCell ref="CM12:CN12"/>
    <mergeCell ref="CM13:CN13"/>
    <mergeCell ref="CM14:CN14"/>
    <mergeCell ref="CM15:CN15"/>
    <mergeCell ref="CM16:CN16"/>
    <mergeCell ref="CM17:CN17"/>
    <mergeCell ref="CM18:CN18"/>
    <mergeCell ref="CM19:CM22"/>
    <mergeCell ref="CN19:CN26"/>
    <mergeCell ref="CM23:CM26"/>
    <mergeCell ref="CM27:CN27"/>
    <mergeCell ref="CM28:CN28"/>
    <mergeCell ref="CM29:CN29"/>
    <mergeCell ref="CM30:CN30"/>
    <mergeCell ref="CM31:CN31"/>
    <mergeCell ref="CM32:CN32"/>
    <mergeCell ref="CM33:CN33"/>
    <mergeCell ref="CM34:CN34"/>
    <mergeCell ref="CM35:CM38"/>
    <mergeCell ref="CN35:CN38"/>
    <mergeCell ref="CM50:CN50"/>
    <mergeCell ref="CM39:CN39"/>
    <mergeCell ref="CM40:CN40"/>
    <mergeCell ref="CM41:CN41"/>
    <mergeCell ref="CM42:CN42"/>
    <mergeCell ref="CM43:CM46"/>
    <mergeCell ref="CN43:CN46"/>
    <mergeCell ref="CM47:CN47"/>
    <mergeCell ref="CM48:CN48"/>
    <mergeCell ref="CM49:CN49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0606F-32F9-4207-9974-658EDB2DA827}">
  <dimension ref="A1:G50"/>
  <sheetViews>
    <sheetView workbookViewId="0">
      <selection activeCell="C3" sqref="C3:G10"/>
    </sheetView>
  </sheetViews>
  <sheetFormatPr baseColWidth="10" defaultRowHeight="12.75" x14ac:dyDescent="0.2"/>
  <cols>
    <col min="1" max="1" width="28.140625" style="94" customWidth="1"/>
    <col min="2" max="2" width="14.5703125" style="94" customWidth="1"/>
    <col min="3" max="3" width="16.5703125" style="94" customWidth="1"/>
    <col min="4" max="16384" width="11.42578125" style="94"/>
  </cols>
  <sheetData>
    <row r="1" spans="1:7" x14ac:dyDescent="0.2">
      <c r="A1" s="120" t="s">
        <v>18</v>
      </c>
      <c r="B1" s="122"/>
      <c r="C1" s="93"/>
      <c r="D1" s="120" t="s">
        <v>22</v>
      </c>
      <c r="E1" s="121"/>
      <c r="F1" s="121"/>
      <c r="G1" s="122"/>
    </row>
    <row r="2" spans="1:7" ht="15" customHeight="1" x14ac:dyDescent="0.2">
      <c r="A2" s="140" t="s">
        <v>0</v>
      </c>
      <c r="B2" s="143">
        <v>43495</v>
      </c>
      <c r="C2" s="95" t="s">
        <v>26</v>
      </c>
      <c r="D2" s="96">
        <v>10</v>
      </c>
      <c r="E2" s="96">
        <v>20</v>
      </c>
      <c r="F2" s="96">
        <v>30</v>
      </c>
      <c r="G2" s="96">
        <v>40</v>
      </c>
    </row>
    <row r="3" spans="1:7" x14ac:dyDescent="0.2">
      <c r="A3" s="141"/>
      <c r="B3" s="144"/>
      <c r="C3" s="97">
        <v>2.5475000000000001E-2</v>
      </c>
      <c r="D3" s="97">
        <v>0.195075</v>
      </c>
      <c r="E3" s="97">
        <v>0.25217499999999998</v>
      </c>
      <c r="F3" s="97">
        <v>0.23727500000000001</v>
      </c>
      <c r="G3" s="97">
        <v>0.224075</v>
      </c>
    </row>
    <row r="4" spans="1:7" x14ac:dyDescent="0.2">
      <c r="A4" s="141"/>
      <c r="B4" s="144"/>
      <c r="C4" s="97">
        <v>2.2275E-2</v>
      </c>
      <c r="D4" s="97">
        <v>0.203875</v>
      </c>
      <c r="E4" s="97">
        <v>0.24107500000000001</v>
      </c>
      <c r="F4" s="97">
        <v>0.24107500000000001</v>
      </c>
      <c r="G4" s="97">
        <v>0.228875</v>
      </c>
    </row>
    <row r="5" spans="1:7" x14ac:dyDescent="0.2">
      <c r="A5" s="141"/>
      <c r="B5" s="144"/>
      <c r="C5" s="97">
        <v>2.7775000000000001E-2</v>
      </c>
      <c r="D5" s="97">
        <v>0.17807500000000001</v>
      </c>
      <c r="E5" s="97">
        <v>0.24287500000000001</v>
      </c>
      <c r="F5" s="97">
        <v>0.27047500000000002</v>
      </c>
      <c r="G5" s="97">
        <v>0.22747500000000001</v>
      </c>
    </row>
    <row r="6" spans="1:7" x14ac:dyDescent="0.2">
      <c r="A6" s="142"/>
      <c r="B6" s="144"/>
      <c r="C6" s="97">
        <v>2.0074999999999999E-2</v>
      </c>
      <c r="D6" s="97">
        <v>0.213675</v>
      </c>
      <c r="E6" s="97">
        <v>0.246175</v>
      </c>
      <c r="F6" s="97">
        <v>0.25837500000000002</v>
      </c>
      <c r="G6" s="97">
        <v>0.27957500000000002</v>
      </c>
    </row>
    <row r="7" spans="1:7" x14ac:dyDescent="0.2">
      <c r="A7" s="147" t="s">
        <v>2</v>
      </c>
      <c r="B7" s="144"/>
      <c r="C7" s="97">
        <v>1.975E-2</v>
      </c>
      <c r="D7" s="97">
        <v>4.5500000000000002E-3</v>
      </c>
      <c r="E7" s="97">
        <v>-4.5500000000000002E-3</v>
      </c>
      <c r="F7" s="97">
        <v>-2.15E-3</v>
      </c>
      <c r="G7" s="97">
        <v>2.15E-3</v>
      </c>
    </row>
    <row r="8" spans="1:7" x14ac:dyDescent="0.2">
      <c r="A8" s="147"/>
      <c r="B8" s="144"/>
      <c r="C8" s="97">
        <v>-1.25E-3</v>
      </c>
      <c r="D8" s="97">
        <v>-3.3500000000000101E-3</v>
      </c>
      <c r="E8" s="97">
        <v>-1.5499999999999999E-3</v>
      </c>
      <c r="F8" s="97">
        <v>-3.8500000000000101E-3</v>
      </c>
      <c r="G8" s="97">
        <v>-1.5499999999999999E-3</v>
      </c>
    </row>
    <row r="9" spans="1:7" x14ac:dyDescent="0.2">
      <c r="A9" s="147"/>
      <c r="B9" s="144"/>
      <c r="C9" s="97">
        <v>1.6549999999999999E-2</v>
      </c>
      <c r="D9" s="97">
        <v>1.125E-2</v>
      </c>
      <c r="E9" s="97">
        <v>1.5499999999999999E-3</v>
      </c>
      <c r="F9" s="97">
        <v>1.005E-2</v>
      </c>
      <c r="G9" s="97">
        <v>2.7499999999999998E-3</v>
      </c>
    </row>
    <row r="10" spans="1:7" x14ac:dyDescent="0.2">
      <c r="A10" s="147"/>
      <c r="B10" s="145"/>
      <c r="C10" s="97">
        <v>8.5500000000000003E-3</v>
      </c>
      <c r="D10" s="97">
        <v>-3.7499999999999999E-3</v>
      </c>
      <c r="E10" s="97">
        <v>2.94999999999999E-3</v>
      </c>
      <c r="F10" s="97">
        <v>3.9949999999999999E-2</v>
      </c>
      <c r="G10" s="97">
        <v>7.2500000000000099E-3</v>
      </c>
    </row>
    <row r="11" spans="1:7" x14ac:dyDescent="0.2">
      <c r="A11" s="146" t="s">
        <v>3</v>
      </c>
      <c r="B11" s="146"/>
      <c r="C11" s="98">
        <f>AVERAGE(C3:C6)</f>
        <v>2.3900000000000001E-2</v>
      </c>
      <c r="D11" s="98">
        <f t="shared" ref="D11:G11" si="0">AVERAGE(D3:D6)</f>
        <v>0.19767499999999999</v>
      </c>
      <c r="E11" s="98">
        <f t="shared" si="0"/>
        <v>0.24557499999999999</v>
      </c>
      <c r="F11" s="98">
        <f t="shared" si="0"/>
        <v>0.25180000000000002</v>
      </c>
      <c r="G11" s="98">
        <f t="shared" si="0"/>
        <v>0.24</v>
      </c>
    </row>
    <row r="12" spans="1:7" x14ac:dyDescent="0.2">
      <c r="A12" s="149" t="s">
        <v>27</v>
      </c>
      <c r="B12" s="149"/>
      <c r="C12" s="99">
        <f t="shared" ref="C12:G12" si="1">STDEV(C3:C6)</f>
        <v>3.4042865135982129E-3</v>
      </c>
      <c r="D12" s="99">
        <f t="shared" si="1"/>
        <v>1.5114672782873378E-2</v>
      </c>
      <c r="E12" s="99">
        <f t="shared" si="1"/>
        <v>4.880573736764959E-3</v>
      </c>
      <c r="F12" s="99">
        <f t="shared" si="1"/>
        <v>1.5470267181489363E-2</v>
      </c>
      <c r="G12" s="99">
        <f t="shared" si="1"/>
        <v>2.6460205970475749E-2</v>
      </c>
    </row>
    <row r="13" spans="1:7" x14ac:dyDescent="0.2">
      <c r="A13" s="138" t="s">
        <v>28</v>
      </c>
      <c r="B13" s="139"/>
      <c r="C13" s="99">
        <f t="shared" ref="C13:G13" si="2">1.96*(C12)/SQRT(4)</f>
        <v>3.3362007833262486E-3</v>
      </c>
      <c r="D13" s="99">
        <f t="shared" si="2"/>
        <v>1.4812379327215911E-2</v>
      </c>
      <c r="E13" s="99">
        <f t="shared" si="2"/>
        <v>4.7829622620296601E-3</v>
      </c>
      <c r="F13" s="99">
        <f t="shared" si="2"/>
        <v>1.5160861837859575E-2</v>
      </c>
      <c r="G13" s="99">
        <f t="shared" si="2"/>
        <v>2.5931001851066234E-2</v>
      </c>
    </row>
    <row r="14" spans="1:7" x14ac:dyDescent="0.2">
      <c r="A14" s="138" t="s">
        <v>29</v>
      </c>
      <c r="B14" s="139"/>
      <c r="C14" s="99">
        <f>((C12/C11)*100)</f>
        <v>14.243876625933943</v>
      </c>
      <c r="D14" s="99">
        <f t="shared" ref="D14:G14" si="3">((D12/D11)*100)</f>
        <v>7.6462237424425847</v>
      </c>
      <c r="E14" s="99">
        <f t="shared" si="3"/>
        <v>1.9874065913732908</v>
      </c>
      <c r="F14" s="99">
        <f t="shared" si="3"/>
        <v>6.1438710013857669</v>
      </c>
      <c r="G14" s="99">
        <f t="shared" si="3"/>
        <v>11.025085821031562</v>
      </c>
    </row>
    <row r="15" spans="1:7" x14ac:dyDescent="0.2">
      <c r="A15" s="146" t="s">
        <v>6</v>
      </c>
      <c r="B15" s="146"/>
      <c r="C15" s="98">
        <f t="shared" ref="C15:G15" si="4">AVERAGE(C7:C10)</f>
        <v>1.09E-2</v>
      </c>
      <c r="D15" s="98">
        <f t="shared" si="4"/>
        <v>2.1749999999999972E-3</v>
      </c>
      <c r="E15" s="98">
        <f t="shared" si="4"/>
        <v>-4.0000000000000257E-4</v>
      </c>
      <c r="F15" s="98">
        <f t="shared" si="4"/>
        <v>1.0999999999999998E-2</v>
      </c>
      <c r="G15" s="98">
        <f t="shared" si="4"/>
        <v>2.6500000000000022E-3</v>
      </c>
    </row>
    <row r="16" spans="1:7" x14ac:dyDescent="0.2">
      <c r="A16" s="149" t="s">
        <v>27</v>
      </c>
      <c r="B16" s="149"/>
      <c r="C16" s="99">
        <f t="shared" ref="C16:G16" si="5">STDEV(C7:C10)</f>
        <v>9.3699875489067028E-3</v>
      </c>
      <c r="D16" s="99">
        <f t="shared" si="5"/>
        <v>7.1560580396379343E-3</v>
      </c>
      <c r="E16" s="99">
        <f t="shared" si="5"/>
        <v>3.3451457367355427E-3</v>
      </c>
      <c r="F16" s="99">
        <f t="shared" si="5"/>
        <v>2.0268612845152151E-2</v>
      </c>
      <c r="G16" s="99">
        <f t="shared" si="5"/>
        <v>3.6083237105337474E-3</v>
      </c>
    </row>
    <row r="17" spans="1:7" x14ac:dyDescent="0.2">
      <c r="A17" s="138" t="s">
        <v>28</v>
      </c>
      <c r="B17" s="139"/>
      <c r="C17" s="99">
        <f t="shared" ref="C17:G17" si="6">1.96*(C16)/SQRT(4)</f>
        <v>9.1825877979285694E-3</v>
      </c>
      <c r="D17" s="99">
        <f t="shared" si="6"/>
        <v>7.0129368788451754E-3</v>
      </c>
      <c r="E17" s="99">
        <f t="shared" si="6"/>
        <v>3.2782428220008318E-3</v>
      </c>
      <c r="F17" s="99">
        <f t="shared" si="6"/>
        <v>1.9863240588249106E-2</v>
      </c>
      <c r="G17" s="99">
        <f t="shared" si="6"/>
        <v>3.5361572363230725E-3</v>
      </c>
    </row>
    <row r="18" spans="1:7" x14ac:dyDescent="0.2">
      <c r="A18" s="138" t="s">
        <v>29</v>
      </c>
      <c r="B18" s="139"/>
      <c r="C18" s="99">
        <f>((C16/C15)*100)</f>
        <v>85.963188522079847</v>
      </c>
      <c r="D18" s="99">
        <f t="shared" ref="D18:G18" si="7">((D16/D15)*100)</f>
        <v>329.01416274197442</v>
      </c>
      <c r="E18" s="99">
        <f t="shared" si="7"/>
        <v>-836.28643418388026</v>
      </c>
      <c r="F18" s="99">
        <f t="shared" si="7"/>
        <v>184.26011677411051</v>
      </c>
      <c r="G18" s="99">
        <f t="shared" si="7"/>
        <v>136.16315888806582</v>
      </c>
    </row>
    <row r="19" spans="1:7" x14ac:dyDescent="0.2">
      <c r="A19" s="147" t="s">
        <v>1</v>
      </c>
      <c r="B19" s="148">
        <f>B2</f>
        <v>43495</v>
      </c>
      <c r="C19" s="100">
        <f>((1000*C3)/40)</f>
        <v>0.63687500000000008</v>
      </c>
      <c r="D19" s="100">
        <f t="shared" ref="D19:G19" si="8">((1000*D3)/40)</f>
        <v>4.8768750000000001</v>
      </c>
      <c r="E19" s="100">
        <f t="shared" si="8"/>
        <v>6.3043749999999994</v>
      </c>
      <c r="F19" s="100">
        <f t="shared" si="8"/>
        <v>5.9318749999999998</v>
      </c>
      <c r="G19" s="100">
        <f t="shared" si="8"/>
        <v>5.6018749999999997</v>
      </c>
    </row>
    <row r="20" spans="1:7" x14ac:dyDescent="0.2">
      <c r="A20" s="147"/>
      <c r="B20" s="148"/>
      <c r="C20" s="100">
        <f t="shared" ref="C20:G26" si="9">((1000*C4)/40)</f>
        <v>0.55687500000000001</v>
      </c>
      <c r="D20" s="100">
        <f t="shared" si="9"/>
        <v>5.0968749999999998</v>
      </c>
      <c r="E20" s="100">
        <f t="shared" si="9"/>
        <v>6.0268750000000004</v>
      </c>
      <c r="F20" s="100">
        <f t="shared" si="9"/>
        <v>6.0268750000000004</v>
      </c>
      <c r="G20" s="100">
        <f t="shared" si="9"/>
        <v>5.7218749999999998</v>
      </c>
    </row>
    <row r="21" spans="1:7" x14ac:dyDescent="0.2">
      <c r="A21" s="147"/>
      <c r="B21" s="148"/>
      <c r="C21" s="100">
        <f t="shared" si="9"/>
        <v>0.69437500000000008</v>
      </c>
      <c r="D21" s="100">
        <f t="shared" si="9"/>
        <v>4.4518750000000002</v>
      </c>
      <c r="E21" s="100">
        <f t="shared" si="9"/>
        <v>6.0718750000000004</v>
      </c>
      <c r="F21" s="100">
        <f t="shared" si="9"/>
        <v>6.7618750000000007</v>
      </c>
      <c r="G21" s="100">
        <f t="shared" si="9"/>
        <v>5.6868750000000006</v>
      </c>
    </row>
    <row r="22" spans="1:7" x14ac:dyDescent="0.2">
      <c r="A22" s="147"/>
      <c r="B22" s="148"/>
      <c r="C22" s="100">
        <f t="shared" si="9"/>
        <v>0.50187499999999996</v>
      </c>
      <c r="D22" s="100">
        <f t="shared" si="9"/>
        <v>5.3418749999999999</v>
      </c>
      <c r="E22" s="100">
        <f t="shared" si="9"/>
        <v>6.1543749999999999</v>
      </c>
      <c r="F22" s="100">
        <f t="shared" si="9"/>
        <v>6.4593749999999996</v>
      </c>
      <c r="G22" s="100">
        <f t="shared" si="9"/>
        <v>6.9893750000000008</v>
      </c>
    </row>
    <row r="23" spans="1:7" x14ac:dyDescent="0.2">
      <c r="A23" s="147" t="s">
        <v>8</v>
      </c>
      <c r="B23" s="148"/>
      <c r="C23" s="100">
        <f t="shared" si="9"/>
        <v>0.49375000000000002</v>
      </c>
      <c r="D23" s="100">
        <f t="shared" si="9"/>
        <v>0.11374999999999999</v>
      </c>
      <c r="E23" s="100">
        <f t="shared" si="9"/>
        <v>-0.11374999999999999</v>
      </c>
      <c r="F23" s="100">
        <f t="shared" si="9"/>
        <v>-5.3749999999999999E-2</v>
      </c>
      <c r="G23" s="100">
        <f t="shared" si="9"/>
        <v>5.3749999999999999E-2</v>
      </c>
    </row>
    <row r="24" spans="1:7" x14ac:dyDescent="0.2">
      <c r="A24" s="147"/>
      <c r="B24" s="148"/>
      <c r="C24" s="100">
        <f t="shared" si="9"/>
        <v>-3.125E-2</v>
      </c>
      <c r="D24" s="100">
        <f t="shared" si="9"/>
        <v>-8.3750000000000255E-2</v>
      </c>
      <c r="E24" s="100">
        <f t="shared" si="9"/>
        <v>-3.875E-2</v>
      </c>
      <c r="F24" s="100">
        <f t="shared" si="9"/>
        <v>-9.6250000000000252E-2</v>
      </c>
      <c r="G24" s="100">
        <f t="shared" si="9"/>
        <v>-3.875E-2</v>
      </c>
    </row>
    <row r="25" spans="1:7" x14ac:dyDescent="0.2">
      <c r="A25" s="147"/>
      <c r="B25" s="148"/>
      <c r="C25" s="100">
        <f t="shared" si="9"/>
        <v>0.41374999999999995</v>
      </c>
      <c r="D25" s="100">
        <f t="shared" si="9"/>
        <v>0.28125</v>
      </c>
      <c r="E25" s="100">
        <f t="shared" si="9"/>
        <v>3.875E-2</v>
      </c>
      <c r="F25" s="100">
        <f t="shared" si="9"/>
        <v>0.25125000000000003</v>
      </c>
      <c r="G25" s="100">
        <f t="shared" si="9"/>
        <v>6.8750000000000006E-2</v>
      </c>
    </row>
    <row r="26" spans="1:7" x14ac:dyDescent="0.2">
      <c r="A26" s="147"/>
      <c r="B26" s="148"/>
      <c r="C26" s="100">
        <f t="shared" si="9"/>
        <v>0.21375000000000002</v>
      </c>
      <c r="D26" s="100">
        <f t="shared" si="9"/>
        <v>-9.375E-2</v>
      </c>
      <c r="E26" s="100">
        <f t="shared" si="9"/>
        <v>7.3749999999999746E-2</v>
      </c>
      <c r="F26" s="100">
        <f t="shared" si="9"/>
        <v>0.99875000000000003</v>
      </c>
      <c r="G26" s="100">
        <f t="shared" si="9"/>
        <v>0.18125000000000024</v>
      </c>
    </row>
    <row r="27" spans="1:7" x14ac:dyDescent="0.2">
      <c r="A27" s="146" t="s">
        <v>7</v>
      </c>
      <c r="B27" s="146"/>
      <c r="C27" s="98">
        <f t="shared" ref="C27:G27" si="10">AVERAGE(C19:C22)</f>
        <v>0.59750000000000003</v>
      </c>
      <c r="D27" s="98">
        <f t="shared" si="10"/>
        <v>4.9418749999999996</v>
      </c>
      <c r="E27" s="98">
        <f t="shared" si="10"/>
        <v>6.1393750000000011</v>
      </c>
      <c r="F27" s="98">
        <f t="shared" si="10"/>
        <v>6.2949999999999999</v>
      </c>
      <c r="G27" s="98">
        <f t="shared" si="10"/>
        <v>6</v>
      </c>
    </row>
    <row r="28" spans="1:7" x14ac:dyDescent="0.2">
      <c r="A28" s="149" t="s">
        <v>27</v>
      </c>
      <c r="B28" s="149"/>
      <c r="C28" s="99">
        <f t="shared" ref="C28:G28" si="11">STDEV(C19:C22)</f>
        <v>8.5107162839956021E-2</v>
      </c>
      <c r="D28" s="99">
        <f t="shared" si="11"/>
        <v>0.37786681957183438</v>
      </c>
      <c r="E28" s="99">
        <f t="shared" si="11"/>
        <v>0.12201434341912383</v>
      </c>
      <c r="F28" s="99">
        <f t="shared" si="11"/>
        <v>0.38675667953723414</v>
      </c>
      <c r="G28" s="99">
        <f t="shared" si="11"/>
        <v>0.66150514926189385</v>
      </c>
    </row>
    <row r="29" spans="1:7" x14ac:dyDescent="0.2">
      <c r="A29" s="138" t="s">
        <v>28</v>
      </c>
      <c r="B29" s="139"/>
      <c r="C29" s="99">
        <f t="shared" ref="C29:G29" si="12">1.96*(C28)/SQRT(4)</f>
        <v>8.3405019583156895E-2</v>
      </c>
      <c r="D29" s="99">
        <f t="shared" si="12"/>
        <v>0.37030948318039769</v>
      </c>
      <c r="E29" s="99">
        <f t="shared" si="12"/>
        <v>0.11957405655074135</v>
      </c>
      <c r="F29" s="99">
        <f t="shared" si="12"/>
        <v>0.37902154594648946</v>
      </c>
      <c r="G29" s="99">
        <f t="shared" si="12"/>
        <v>0.648275046276656</v>
      </c>
    </row>
    <row r="30" spans="1:7" x14ac:dyDescent="0.2">
      <c r="A30" s="138" t="s">
        <v>29</v>
      </c>
      <c r="B30" s="139"/>
      <c r="C30" s="99">
        <f>((C28/C27)*100)</f>
        <v>14.243876625934062</v>
      </c>
      <c r="D30" s="99">
        <f t="shared" ref="D30:G30" si="13">((D28/D27)*100)</f>
        <v>7.646223742442583</v>
      </c>
      <c r="E30" s="99">
        <f t="shared" si="13"/>
        <v>1.9874065913732881</v>
      </c>
      <c r="F30" s="99">
        <f t="shared" si="13"/>
        <v>6.1438710013857687</v>
      </c>
      <c r="G30" s="99">
        <f t="shared" si="13"/>
        <v>11.025085821031565</v>
      </c>
    </row>
    <row r="31" spans="1:7" x14ac:dyDescent="0.2">
      <c r="A31" s="146" t="s">
        <v>9</v>
      </c>
      <c r="B31" s="146"/>
      <c r="C31" s="98">
        <f t="shared" ref="C31:G31" si="14">AVERAGE(C23:C26)</f>
        <v>0.27250000000000002</v>
      </c>
      <c r="D31" s="98">
        <f t="shared" si="14"/>
        <v>5.4374999999999937E-2</v>
      </c>
      <c r="E31" s="98">
        <f t="shared" si="14"/>
        <v>-1.0000000000000061E-2</v>
      </c>
      <c r="F31" s="98">
        <f t="shared" si="14"/>
        <v>0.27499999999999997</v>
      </c>
      <c r="G31" s="98">
        <f t="shared" si="14"/>
        <v>6.6250000000000059E-2</v>
      </c>
    </row>
    <row r="32" spans="1:7" x14ac:dyDescent="0.2">
      <c r="A32" s="149" t="s">
        <v>27</v>
      </c>
      <c r="B32" s="149"/>
      <c r="C32" s="99">
        <f t="shared" ref="C32:G32" si="15">STDEV(C23:C26)</f>
        <v>0.23424968872266755</v>
      </c>
      <c r="D32" s="99">
        <f t="shared" si="15"/>
        <v>0.17890145099094834</v>
      </c>
      <c r="E32" s="99">
        <f t="shared" si="15"/>
        <v>8.3628643418388562E-2</v>
      </c>
      <c r="F32" s="99">
        <f t="shared" si="15"/>
        <v>0.5067153211288038</v>
      </c>
      <c r="G32" s="99">
        <f t="shared" si="15"/>
        <v>9.0208092763343684E-2</v>
      </c>
    </row>
    <row r="33" spans="1:7" x14ac:dyDescent="0.2">
      <c r="A33" s="138" t="s">
        <v>28</v>
      </c>
      <c r="B33" s="139"/>
      <c r="C33" s="99">
        <f t="shared" ref="C33:G33" si="16">1.96*(C32)/SQRT(4)</f>
        <v>0.22956469494821419</v>
      </c>
      <c r="D33" s="99">
        <f t="shared" si="16"/>
        <v>0.17532342197112938</v>
      </c>
      <c r="E33" s="99">
        <f t="shared" si="16"/>
        <v>8.1956070550020785E-2</v>
      </c>
      <c r="F33" s="99">
        <f t="shared" si="16"/>
        <v>0.49658101470622773</v>
      </c>
      <c r="G33" s="99">
        <f t="shared" si="16"/>
        <v>8.8403930908076814E-2</v>
      </c>
    </row>
    <row r="34" spans="1:7" x14ac:dyDescent="0.2">
      <c r="A34" s="138" t="s">
        <v>29</v>
      </c>
      <c r="B34" s="139"/>
      <c r="C34" s="99">
        <f>((C32/C31)*100)</f>
        <v>85.963188522079832</v>
      </c>
      <c r="D34" s="99">
        <f t="shared" ref="D34:G34" si="17">((D32/D31)*100)</f>
        <v>329.01416274197436</v>
      </c>
      <c r="E34" s="99">
        <f t="shared" si="17"/>
        <v>-836.28643418388049</v>
      </c>
      <c r="F34" s="99">
        <f t="shared" si="17"/>
        <v>184.26011677411049</v>
      </c>
      <c r="G34" s="99">
        <f t="shared" si="17"/>
        <v>136.16315888806582</v>
      </c>
    </row>
    <row r="35" spans="1:7" x14ac:dyDescent="0.2">
      <c r="A35" s="140" t="s">
        <v>10</v>
      </c>
      <c r="B35" s="143">
        <f>B2</f>
        <v>43495</v>
      </c>
      <c r="C35" s="101">
        <f t="shared" ref="C35:G38" si="18">(C19/C23)</f>
        <v>1.2898734177215192</v>
      </c>
      <c r="D35" s="101">
        <f t="shared" si="18"/>
        <v>42.873626373626379</v>
      </c>
      <c r="E35" s="101">
        <f t="shared" si="18"/>
        <v>-55.42307692307692</v>
      </c>
      <c r="F35" s="101">
        <f t="shared" si="18"/>
        <v>-110.36046511627907</v>
      </c>
      <c r="G35" s="101">
        <f t="shared" si="18"/>
        <v>104.22093023255813</v>
      </c>
    </row>
    <row r="36" spans="1:7" x14ac:dyDescent="0.2">
      <c r="A36" s="141"/>
      <c r="B36" s="144"/>
      <c r="C36" s="101">
        <f t="shared" si="18"/>
        <v>-17.82</v>
      </c>
      <c r="D36" s="101">
        <f t="shared" si="18"/>
        <v>-60.858208955223695</v>
      </c>
      <c r="E36" s="101">
        <f t="shared" si="18"/>
        <v>-155.53225806451613</v>
      </c>
      <c r="F36" s="101">
        <f t="shared" si="18"/>
        <v>-62.61688311688296</v>
      </c>
      <c r="G36" s="101">
        <f t="shared" si="18"/>
        <v>-147.66129032258064</v>
      </c>
    </row>
    <row r="37" spans="1:7" x14ac:dyDescent="0.2">
      <c r="A37" s="141"/>
      <c r="B37" s="144"/>
      <c r="C37" s="101">
        <f t="shared" si="18"/>
        <v>1.6782477341389732</v>
      </c>
      <c r="D37" s="101">
        <f t="shared" si="18"/>
        <v>15.828888888888891</v>
      </c>
      <c r="E37" s="101">
        <f t="shared" si="18"/>
        <v>156.6935483870968</v>
      </c>
      <c r="F37" s="101">
        <f t="shared" si="18"/>
        <v>26.912935323383085</v>
      </c>
      <c r="G37" s="101">
        <f t="shared" si="18"/>
        <v>82.718181818181819</v>
      </c>
    </row>
    <row r="38" spans="1:7" x14ac:dyDescent="0.2">
      <c r="A38" s="142"/>
      <c r="B38" s="145"/>
      <c r="C38" s="101">
        <f t="shared" si="18"/>
        <v>2.3479532163742687</v>
      </c>
      <c r="D38" s="101">
        <f t="shared" si="18"/>
        <v>-56.98</v>
      </c>
      <c r="E38" s="101">
        <f t="shared" si="18"/>
        <v>83.44915254237317</v>
      </c>
      <c r="F38" s="101">
        <f t="shared" si="18"/>
        <v>6.4674593241551932</v>
      </c>
      <c r="G38" s="101">
        <f t="shared" si="18"/>
        <v>38.562068965517192</v>
      </c>
    </row>
    <row r="39" spans="1:7" x14ac:dyDescent="0.2">
      <c r="A39" s="146" t="s">
        <v>10</v>
      </c>
      <c r="B39" s="146"/>
      <c r="C39" s="102">
        <f>AVERAGE(C35:C38)</f>
        <v>-3.12598140794131</v>
      </c>
      <c r="D39" s="102">
        <f>AVERAGE(D35:D38)</f>
        <v>-14.783923423177106</v>
      </c>
      <c r="E39" s="102">
        <f>AVERAGE(E35:E38)</f>
        <v>7.2968414854692263</v>
      </c>
      <c r="F39" s="102">
        <f>AVERAGE(F35:F38)</f>
        <v>-34.899238396405941</v>
      </c>
      <c r="G39" s="102">
        <f>AVERAGE(G35:G38)</f>
        <v>19.459972673419124</v>
      </c>
    </row>
    <row r="40" spans="1:7" x14ac:dyDescent="0.2">
      <c r="A40" s="138" t="s">
        <v>27</v>
      </c>
      <c r="B40" s="139"/>
      <c r="C40" s="103">
        <f>STDEV(C35:C38)</f>
        <v>9.8057556932308998</v>
      </c>
      <c r="D40" s="103">
        <f>STDEV(D35:D38)</f>
        <v>52.169231008294247</v>
      </c>
      <c r="E40" s="103">
        <f>STDEV(E35:E38)</f>
        <v>139.72073854393983</v>
      </c>
      <c r="F40" s="103">
        <f>STDEV(F35:F38)</f>
        <v>63.231355795439384</v>
      </c>
      <c r="G40" s="103">
        <f>STDEV(G35:G38)</f>
        <v>114.7176644036355</v>
      </c>
    </row>
    <row r="41" spans="1:7" x14ac:dyDescent="0.2">
      <c r="A41" s="138" t="s">
        <v>28</v>
      </c>
      <c r="B41" s="139"/>
      <c r="C41" s="103">
        <f t="shared" ref="C41:G41" si="19">1.96*(C40)/SQRT(4)</f>
        <v>9.6096405793662818</v>
      </c>
      <c r="D41" s="103">
        <f t="shared" si="19"/>
        <v>51.125846388128359</v>
      </c>
      <c r="E41" s="103">
        <f t="shared" si="19"/>
        <v>136.92632377306103</v>
      </c>
      <c r="F41" s="103">
        <f t="shared" si="19"/>
        <v>61.966728679530597</v>
      </c>
      <c r="G41" s="103">
        <f t="shared" si="19"/>
        <v>112.42331111556278</v>
      </c>
    </row>
    <row r="42" spans="1:7" x14ac:dyDescent="0.2">
      <c r="A42" s="138" t="s">
        <v>29</v>
      </c>
      <c r="B42" s="139"/>
      <c r="C42" s="103">
        <f>((C40/C39)*100)</f>
        <v>-313.68566902925744</v>
      </c>
      <c r="D42" s="103">
        <f t="shared" ref="D42:G42" si="20">((D40/D39)*100)</f>
        <v>-352.87811979942558</v>
      </c>
      <c r="E42" s="103">
        <f t="shared" si="20"/>
        <v>1914.8112073172581</v>
      </c>
      <c r="F42" s="103">
        <f t="shared" si="20"/>
        <v>-181.18262375018247</v>
      </c>
      <c r="G42" s="103">
        <f t="shared" si="20"/>
        <v>589.50578363520151</v>
      </c>
    </row>
    <row r="43" spans="1:7" x14ac:dyDescent="0.2">
      <c r="A43" s="140" t="s">
        <v>13</v>
      </c>
      <c r="B43" s="143">
        <f>B2</f>
        <v>43495</v>
      </c>
      <c r="C43" s="101">
        <f t="shared" ref="C43:G46" si="21">(C35/$C$39)</f>
        <v>-0.41262990702526164</v>
      </c>
      <c r="D43" s="101">
        <f t="shared" si="21"/>
        <v>-13.715253156883565</v>
      </c>
      <c r="E43" s="101">
        <f t="shared" si="21"/>
        <v>17.729816556899202</v>
      </c>
      <c r="F43" s="101">
        <f t="shared" si="21"/>
        <v>35.304261514773245</v>
      </c>
      <c r="G43" s="101">
        <f t="shared" si="21"/>
        <v>-33.340227158035248</v>
      </c>
    </row>
    <row r="44" spans="1:7" x14ac:dyDescent="0.2">
      <c r="A44" s="141"/>
      <c r="B44" s="144">
        <v>41235</v>
      </c>
      <c r="C44" s="101">
        <f t="shared" si="21"/>
        <v>5.700609720432019</v>
      </c>
      <c r="D44" s="101">
        <f t="shared" si="21"/>
        <v>19.468512768699838</v>
      </c>
      <c r="E44" s="101">
        <f t="shared" si="21"/>
        <v>49.754697091095508</v>
      </c>
      <c r="F44" s="101">
        <f t="shared" si="21"/>
        <v>20.031111815895542</v>
      </c>
      <c r="G44" s="101">
        <f t="shared" si="21"/>
        <v>47.236778167476857</v>
      </c>
    </row>
    <row r="45" spans="1:7" x14ac:dyDescent="0.2">
      <c r="A45" s="141"/>
      <c r="B45" s="144">
        <v>41235</v>
      </c>
      <c r="C45" s="101">
        <f t="shared" si="21"/>
        <v>-0.53687067039986769</v>
      </c>
      <c r="D45" s="101">
        <f t="shared" si="21"/>
        <v>-5.0636542011020422</v>
      </c>
      <c r="E45" s="101">
        <f t="shared" si="21"/>
        <v>-50.126193325727776</v>
      </c>
      <c r="F45" s="101">
        <f t="shared" si="21"/>
        <v>-8.6094355056024607</v>
      </c>
      <c r="G45" s="101">
        <f t="shared" si="21"/>
        <v>-26.461507930930996</v>
      </c>
    </row>
    <row r="46" spans="1:7" x14ac:dyDescent="0.2">
      <c r="A46" s="142"/>
      <c r="B46" s="145">
        <v>41235</v>
      </c>
      <c r="C46" s="101">
        <f t="shared" si="21"/>
        <v>-0.75110914300689002</v>
      </c>
      <c r="D46" s="101">
        <f t="shared" si="21"/>
        <v>18.227875525825837</v>
      </c>
      <c r="E46" s="101">
        <f t="shared" si="21"/>
        <v>-26.695345125974569</v>
      </c>
      <c r="F46" s="101">
        <f t="shared" si="21"/>
        <v>-2.0689372328719298</v>
      </c>
      <c r="G46" s="101">
        <f t="shared" si="21"/>
        <v>-12.335987945274814</v>
      </c>
    </row>
    <row r="47" spans="1:7" x14ac:dyDescent="0.2">
      <c r="A47" s="146" t="s">
        <v>13</v>
      </c>
      <c r="B47" s="146"/>
      <c r="C47" s="102">
        <f>AVERAGE(C43:C46)</f>
        <v>0.99999999999999989</v>
      </c>
      <c r="D47" s="102">
        <f>AVERAGE(D43:D46)</f>
        <v>4.7293702341350174</v>
      </c>
      <c r="E47" s="102">
        <f>AVERAGE(E43:E46)</f>
        <v>-2.3342562009269106</v>
      </c>
      <c r="F47" s="102">
        <f>AVERAGE(F43:F46)</f>
        <v>11.164250148048598</v>
      </c>
      <c r="G47" s="102">
        <f>AVERAGE(G43:G46)</f>
        <v>-6.2252362166910498</v>
      </c>
    </row>
    <row r="48" spans="1:7" x14ac:dyDescent="0.2">
      <c r="A48" s="138" t="s">
        <v>27</v>
      </c>
      <c r="B48" s="139"/>
      <c r="C48" s="103">
        <f>STDEV(C43:C46)</f>
        <v>3.1368566902925741</v>
      </c>
      <c r="D48" s="103">
        <f>STDEV(D43:D46)</f>
        <v>16.688912760569345</v>
      </c>
      <c r="E48" s="103">
        <f>STDEV(E43:E46)</f>
        <v>44.696599342846476</v>
      </c>
      <c r="F48" s="103">
        <f>STDEV(F43:F46)</f>
        <v>20.227681340268081</v>
      </c>
      <c r="G48" s="103">
        <f>STDEV(G43:G46)</f>
        <v>36.698127542346953</v>
      </c>
    </row>
    <row r="49" spans="1:7" x14ac:dyDescent="0.2">
      <c r="A49" s="138" t="s">
        <v>28</v>
      </c>
      <c r="B49" s="139"/>
      <c r="C49" s="103">
        <f t="shared" ref="C49:G49" si="22">1.96*(C48)/SQRT(4)</f>
        <v>3.0741195564867225</v>
      </c>
      <c r="D49" s="103">
        <f t="shared" si="22"/>
        <v>16.355134505357956</v>
      </c>
      <c r="E49" s="103">
        <f t="shared" si="22"/>
        <v>43.802667355989549</v>
      </c>
      <c r="F49" s="103">
        <f t="shared" si="22"/>
        <v>19.823127713462718</v>
      </c>
      <c r="G49" s="103">
        <f t="shared" si="22"/>
        <v>35.964164991500013</v>
      </c>
    </row>
    <row r="50" spans="1:7" x14ac:dyDescent="0.2">
      <c r="A50" s="138" t="s">
        <v>29</v>
      </c>
      <c r="B50" s="139"/>
      <c r="C50" s="103">
        <f>((C48/C47)*100)</f>
        <v>313.68566902925744</v>
      </c>
      <c r="D50" s="103">
        <f t="shared" ref="D50:G50" si="23">((D48/D47)*100)</f>
        <v>352.87811979942563</v>
      </c>
      <c r="E50" s="103">
        <f t="shared" si="23"/>
        <v>-1914.8112073172556</v>
      </c>
      <c r="F50" s="103">
        <f t="shared" si="23"/>
        <v>181.18262375018247</v>
      </c>
      <c r="G50" s="103">
        <f t="shared" si="23"/>
        <v>-589.50578363520162</v>
      </c>
    </row>
  </sheetData>
  <mergeCells count="36">
    <mergeCell ref="A17:B17"/>
    <mergeCell ref="A1:B1"/>
    <mergeCell ref="D1:G1"/>
    <mergeCell ref="A2:A6"/>
    <mergeCell ref="B2:B10"/>
    <mergeCell ref="A7:A10"/>
    <mergeCell ref="A11:B11"/>
    <mergeCell ref="A12:B12"/>
    <mergeCell ref="A13:B13"/>
    <mergeCell ref="A14:B14"/>
    <mergeCell ref="A15:B15"/>
    <mergeCell ref="A16:B16"/>
    <mergeCell ref="A34:B34"/>
    <mergeCell ref="A18:B18"/>
    <mergeCell ref="A19:A22"/>
    <mergeCell ref="B19:B26"/>
    <mergeCell ref="A23:A26"/>
    <mergeCell ref="A27:B27"/>
    <mergeCell ref="A28:B28"/>
    <mergeCell ref="A29:B29"/>
    <mergeCell ref="A30:B30"/>
    <mergeCell ref="A31:B31"/>
    <mergeCell ref="A32:B32"/>
    <mergeCell ref="A33:B33"/>
    <mergeCell ref="A50:B50"/>
    <mergeCell ref="A35:A38"/>
    <mergeCell ref="B35:B38"/>
    <mergeCell ref="A39:B39"/>
    <mergeCell ref="A40:B40"/>
    <mergeCell ref="A41:B41"/>
    <mergeCell ref="A42:B42"/>
    <mergeCell ref="A43:A46"/>
    <mergeCell ref="B43:B46"/>
    <mergeCell ref="A47:B47"/>
    <mergeCell ref="A48:B48"/>
    <mergeCell ref="A49:B49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61444-A069-46A7-8946-35FE6627096C}">
  <dimension ref="A1:G50"/>
  <sheetViews>
    <sheetView workbookViewId="0">
      <selection activeCell="C3" sqref="C3:G10"/>
    </sheetView>
  </sheetViews>
  <sheetFormatPr baseColWidth="10" defaultRowHeight="12.75" x14ac:dyDescent="0.2"/>
  <cols>
    <col min="1" max="1" width="28.140625" style="94" customWidth="1"/>
    <col min="2" max="2" width="14.5703125" style="94" customWidth="1"/>
    <col min="3" max="3" width="16.5703125" style="94" customWidth="1"/>
    <col min="4" max="16384" width="11.42578125" style="94"/>
  </cols>
  <sheetData>
    <row r="1" spans="1:7" x14ac:dyDescent="0.2">
      <c r="A1" s="120" t="s">
        <v>18</v>
      </c>
      <c r="B1" s="122"/>
      <c r="C1" s="93"/>
      <c r="D1" s="120" t="s">
        <v>22</v>
      </c>
      <c r="E1" s="121"/>
      <c r="F1" s="121"/>
      <c r="G1" s="122"/>
    </row>
    <row r="2" spans="1:7" ht="15" customHeight="1" x14ac:dyDescent="0.2">
      <c r="A2" s="140" t="s">
        <v>0</v>
      </c>
      <c r="B2" s="143">
        <v>43495</v>
      </c>
      <c r="C2" s="95" t="s">
        <v>26</v>
      </c>
      <c r="D2" s="96">
        <v>10</v>
      </c>
      <c r="E2" s="96">
        <v>20</v>
      </c>
      <c r="F2" s="96">
        <v>30</v>
      </c>
      <c r="G2" s="96">
        <v>40</v>
      </c>
    </row>
    <row r="3" spans="1:7" x14ac:dyDescent="0.2">
      <c r="A3" s="141"/>
      <c r="B3" s="144"/>
      <c r="C3" s="97">
        <v>2.5825000000000001E-2</v>
      </c>
      <c r="D3" s="97">
        <v>0.221225</v>
      </c>
      <c r="E3" s="97">
        <v>0.28622500000000001</v>
      </c>
      <c r="F3" s="97">
        <v>0.26192500000000002</v>
      </c>
      <c r="G3" s="97">
        <v>0.30462499999999998</v>
      </c>
    </row>
    <row r="4" spans="1:7" x14ac:dyDescent="0.2">
      <c r="A4" s="141"/>
      <c r="B4" s="144"/>
      <c r="C4" s="97">
        <v>2.6224999999999998E-2</v>
      </c>
      <c r="D4" s="97">
        <v>0.230125</v>
      </c>
      <c r="E4" s="97">
        <v>0.23802499999999999</v>
      </c>
      <c r="F4" s="97">
        <v>0.26072499999999998</v>
      </c>
      <c r="G4" s="97">
        <v>0.30252499999999999</v>
      </c>
    </row>
    <row r="5" spans="1:7" x14ac:dyDescent="0.2">
      <c r="A5" s="141"/>
      <c r="B5" s="144"/>
      <c r="C5" s="97">
        <v>2.8524999999999998E-2</v>
      </c>
      <c r="D5" s="97">
        <v>0.22422500000000001</v>
      </c>
      <c r="E5" s="97">
        <v>0.261125</v>
      </c>
      <c r="F5" s="97">
        <v>0.26592500000000002</v>
      </c>
      <c r="G5" s="97">
        <v>0.29472500000000001</v>
      </c>
    </row>
    <row r="6" spans="1:7" x14ac:dyDescent="0.2">
      <c r="A6" s="142"/>
      <c r="B6" s="144"/>
      <c r="C6" s="97">
        <v>2.4525000000000002E-2</v>
      </c>
      <c r="D6" s="97">
        <v>0.22172500000000001</v>
      </c>
      <c r="E6" s="97">
        <v>0.25192500000000001</v>
      </c>
      <c r="F6" s="97">
        <v>0.25162499999999999</v>
      </c>
      <c r="G6" s="97">
        <v>0.32202500000000001</v>
      </c>
    </row>
    <row r="7" spans="1:7" x14ac:dyDescent="0.2">
      <c r="A7" s="147" t="s">
        <v>2</v>
      </c>
      <c r="B7" s="144"/>
      <c r="C7" s="97">
        <v>3.7999999999999978E-3</v>
      </c>
      <c r="D7" s="97">
        <v>1.8999999999999989E-3</v>
      </c>
      <c r="E7" s="97">
        <v>1.4100000000000001E-2</v>
      </c>
      <c r="F7" s="97">
        <v>6.1999999999999972E-3</v>
      </c>
      <c r="G7" s="97">
        <v>3.2999999999999974E-3</v>
      </c>
    </row>
    <row r="8" spans="1:7" x14ac:dyDescent="0.2">
      <c r="A8" s="147"/>
      <c r="B8" s="144"/>
      <c r="C8" s="97">
        <v>4.1999999999999954E-3</v>
      </c>
      <c r="D8" s="97">
        <v>6.0000000000000331E-4</v>
      </c>
      <c r="E8" s="97">
        <v>6.999999999999923E-4</v>
      </c>
      <c r="F8" s="97">
        <v>4.599999999999993E-3</v>
      </c>
      <c r="G8" s="97">
        <v>8.9999999999999802E-4</v>
      </c>
    </row>
    <row r="9" spans="1:7" x14ac:dyDescent="0.2">
      <c r="A9" s="147"/>
      <c r="B9" s="144"/>
      <c r="C9" s="97">
        <v>7.3000000000000009E-3</v>
      </c>
      <c r="D9" s="97">
        <v>2.3999999999999994E-3</v>
      </c>
      <c r="E9" s="97">
        <v>6.8000000000000005E-3</v>
      </c>
      <c r="F9" s="97">
        <v>5.9999999999999915E-3</v>
      </c>
      <c r="G9" s="97">
        <v>4.1999999999999954E-3</v>
      </c>
    </row>
    <row r="10" spans="1:7" x14ac:dyDescent="0.2">
      <c r="A10" s="147"/>
      <c r="B10" s="145"/>
      <c r="C10" s="97">
        <v>9.5999999999999974E-3</v>
      </c>
      <c r="D10" s="97">
        <v>1.1000000000000038E-3</v>
      </c>
      <c r="E10" s="97">
        <v>6.5999999999999948E-3</v>
      </c>
      <c r="F10" s="97">
        <v>4.9399999999999999E-2</v>
      </c>
      <c r="G10" s="97">
        <v>1.1099999999999999E-2</v>
      </c>
    </row>
    <row r="11" spans="1:7" x14ac:dyDescent="0.2">
      <c r="A11" s="146" t="s">
        <v>3</v>
      </c>
      <c r="B11" s="146"/>
      <c r="C11" s="98">
        <f>AVERAGE(C3:C6)</f>
        <v>2.6275E-2</v>
      </c>
      <c r="D11" s="98">
        <f t="shared" ref="D11:G11" si="0">AVERAGE(D3:D6)</f>
        <v>0.224325</v>
      </c>
      <c r="E11" s="98">
        <f t="shared" si="0"/>
        <v>0.25932499999999997</v>
      </c>
      <c r="F11" s="98">
        <f t="shared" si="0"/>
        <v>0.26005</v>
      </c>
      <c r="G11" s="98">
        <f t="shared" si="0"/>
        <v>0.305975</v>
      </c>
    </row>
    <row r="12" spans="1:7" x14ac:dyDescent="0.2">
      <c r="A12" s="149" t="s">
        <v>27</v>
      </c>
      <c r="B12" s="149"/>
      <c r="C12" s="99">
        <f t="shared" ref="C12:G12" si="1">STDEV(C3:C6)</f>
        <v>1.6663332999933302E-3</v>
      </c>
      <c r="D12" s="99">
        <f t="shared" si="1"/>
        <v>4.0832993195862215E-3</v>
      </c>
      <c r="E12" s="99">
        <f t="shared" si="1"/>
        <v>2.0292034562031155E-2</v>
      </c>
      <c r="F12" s="99">
        <f t="shared" si="1"/>
        <v>6.0406263472149013E-3</v>
      </c>
      <c r="G12" s="99">
        <f t="shared" si="1"/>
        <v>1.1516509887982557E-2</v>
      </c>
    </row>
    <row r="13" spans="1:7" x14ac:dyDescent="0.2">
      <c r="A13" s="138" t="s">
        <v>28</v>
      </c>
      <c r="B13" s="139"/>
      <c r="C13" s="99">
        <f t="shared" ref="C13:G13" si="2">1.96*(C12)/SQRT(4)</f>
        <v>1.6330066339934636E-3</v>
      </c>
      <c r="D13" s="99">
        <f t="shared" si="2"/>
        <v>4.0016333331944973E-3</v>
      </c>
      <c r="E13" s="99">
        <f t="shared" si="2"/>
        <v>1.988619387079053E-2</v>
      </c>
      <c r="F13" s="99">
        <f t="shared" si="2"/>
        <v>5.9198138202706035E-3</v>
      </c>
      <c r="G13" s="99">
        <f t="shared" si="2"/>
        <v>1.1286179690222905E-2</v>
      </c>
    </row>
    <row r="14" spans="1:7" x14ac:dyDescent="0.2">
      <c r="A14" s="138" t="s">
        <v>29</v>
      </c>
      <c r="B14" s="139"/>
      <c r="C14" s="99">
        <f>((C12/C11)*100)</f>
        <v>6.3418964795179074</v>
      </c>
      <c r="D14" s="99">
        <f t="shared" ref="D14:G14" si="3">((D12/D11)*100)</f>
        <v>1.8202604790309689</v>
      </c>
      <c r="E14" s="99">
        <f t="shared" si="3"/>
        <v>7.824943434698219</v>
      </c>
      <c r="F14" s="99">
        <f t="shared" si="3"/>
        <v>2.3228711198672953</v>
      </c>
      <c r="G14" s="99">
        <f t="shared" si="3"/>
        <v>3.7638728288201833</v>
      </c>
    </row>
    <row r="15" spans="1:7" x14ac:dyDescent="0.2">
      <c r="A15" s="146" t="s">
        <v>6</v>
      </c>
      <c r="B15" s="146"/>
      <c r="C15" s="98">
        <f t="shared" ref="C15:G15" si="4">AVERAGE(C7:C10)</f>
        <v>6.2249999999999979E-3</v>
      </c>
      <c r="D15" s="98">
        <f t="shared" si="4"/>
        <v>1.5000000000000013E-3</v>
      </c>
      <c r="E15" s="98">
        <f t="shared" si="4"/>
        <v>7.0499999999999972E-3</v>
      </c>
      <c r="F15" s="98">
        <f t="shared" si="4"/>
        <v>1.6549999999999995E-2</v>
      </c>
      <c r="G15" s="98">
        <f t="shared" si="4"/>
        <v>4.8749999999999974E-3</v>
      </c>
    </row>
    <row r="16" spans="1:7" x14ac:dyDescent="0.2">
      <c r="A16" s="149" t="s">
        <v>27</v>
      </c>
      <c r="B16" s="149"/>
      <c r="C16" s="99">
        <f t="shared" ref="C16:G16" si="5">STDEV(C7:C10)</f>
        <v>2.7402858731648181E-3</v>
      </c>
      <c r="D16" s="99">
        <f t="shared" si="5"/>
        <v>8.0415587212098565E-4</v>
      </c>
      <c r="E16" s="99">
        <f t="shared" si="5"/>
        <v>5.4860428969036243E-3</v>
      </c>
      <c r="F16" s="99">
        <f t="shared" si="5"/>
        <v>2.1911564678650103E-2</v>
      </c>
      <c r="G16" s="99">
        <f t="shared" si="5"/>
        <v>4.3774992861221589E-3</v>
      </c>
    </row>
    <row r="17" spans="1:7" x14ac:dyDescent="0.2">
      <c r="A17" s="138" t="s">
        <v>28</v>
      </c>
      <c r="B17" s="139"/>
      <c r="C17" s="99">
        <f t="shared" ref="C17:G17" si="6">1.96*(C16)/SQRT(4)</f>
        <v>2.6854801557015216E-3</v>
      </c>
      <c r="D17" s="99">
        <f t="shared" si="6"/>
        <v>7.8807275467856596E-4</v>
      </c>
      <c r="E17" s="99">
        <f t="shared" si="6"/>
        <v>5.3763220389655515E-3</v>
      </c>
      <c r="F17" s="99">
        <f t="shared" si="6"/>
        <v>2.1473333385077099E-2</v>
      </c>
      <c r="G17" s="99">
        <f t="shared" si="6"/>
        <v>4.2899493003997159E-3</v>
      </c>
    </row>
    <row r="18" spans="1:7" x14ac:dyDescent="0.2">
      <c r="A18" s="138" t="s">
        <v>29</v>
      </c>
      <c r="B18" s="139"/>
      <c r="C18" s="99">
        <f>((C16/C15)*100)</f>
        <v>44.020656597025202</v>
      </c>
      <c r="D18" s="99">
        <f t="shared" ref="D18:G18" si="7">((D16/D15)*100)</f>
        <v>53.610391474732332</v>
      </c>
      <c r="E18" s="99">
        <f t="shared" si="7"/>
        <v>77.816211303597541</v>
      </c>
      <c r="F18" s="99">
        <f t="shared" si="7"/>
        <v>132.39616120030277</v>
      </c>
      <c r="G18" s="99">
        <f t="shared" si="7"/>
        <v>89.794857151223823</v>
      </c>
    </row>
    <row r="19" spans="1:7" x14ac:dyDescent="0.2">
      <c r="A19" s="147" t="s">
        <v>1</v>
      </c>
      <c r="B19" s="148">
        <f>B2</f>
        <v>43495</v>
      </c>
      <c r="C19" s="100">
        <f>((1000*C3)/40)</f>
        <v>0.645625</v>
      </c>
      <c r="D19" s="100">
        <f t="shared" ref="D19:G19" si="8">((1000*D3)/40)</f>
        <v>5.5306249999999997</v>
      </c>
      <c r="E19" s="100">
        <f t="shared" si="8"/>
        <v>7.1556250000000006</v>
      </c>
      <c r="F19" s="100">
        <f t="shared" si="8"/>
        <v>6.5481250000000006</v>
      </c>
      <c r="G19" s="100">
        <f t="shared" si="8"/>
        <v>7.6156249999999996</v>
      </c>
    </row>
    <row r="20" spans="1:7" x14ac:dyDescent="0.2">
      <c r="A20" s="147"/>
      <c r="B20" s="148"/>
      <c r="C20" s="100">
        <f t="shared" ref="C20:G26" si="9">((1000*C4)/40)</f>
        <v>0.6556249999999999</v>
      </c>
      <c r="D20" s="100">
        <f t="shared" si="9"/>
        <v>5.7531249999999998</v>
      </c>
      <c r="E20" s="100">
        <f t="shared" si="9"/>
        <v>5.9506249999999996</v>
      </c>
      <c r="F20" s="100">
        <f t="shared" si="9"/>
        <v>6.5181249999999995</v>
      </c>
      <c r="G20" s="100">
        <f t="shared" si="9"/>
        <v>7.5631249999999994</v>
      </c>
    </row>
    <row r="21" spans="1:7" x14ac:dyDescent="0.2">
      <c r="A21" s="147"/>
      <c r="B21" s="148"/>
      <c r="C21" s="100">
        <f t="shared" si="9"/>
        <v>0.71312500000000001</v>
      </c>
      <c r="D21" s="100">
        <f t="shared" si="9"/>
        <v>5.6056249999999999</v>
      </c>
      <c r="E21" s="100">
        <f t="shared" si="9"/>
        <v>6.5281250000000002</v>
      </c>
      <c r="F21" s="100">
        <f t="shared" si="9"/>
        <v>6.6481250000000003</v>
      </c>
      <c r="G21" s="100">
        <f t="shared" si="9"/>
        <v>7.3681250000000009</v>
      </c>
    </row>
    <row r="22" spans="1:7" x14ac:dyDescent="0.2">
      <c r="A22" s="147"/>
      <c r="B22" s="148"/>
      <c r="C22" s="100">
        <f t="shared" si="9"/>
        <v>0.61312500000000003</v>
      </c>
      <c r="D22" s="100">
        <f t="shared" si="9"/>
        <v>5.5431249999999999</v>
      </c>
      <c r="E22" s="100">
        <f t="shared" si="9"/>
        <v>6.2981250000000006</v>
      </c>
      <c r="F22" s="100">
        <f t="shared" si="9"/>
        <v>6.2906250000000004</v>
      </c>
      <c r="G22" s="100">
        <f t="shared" si="9"/>
        <v>8.0506250000000001</v>
      </c>
    </row>
    <row r="23" spans="1:7" x14ac:dyDescent="0.2">
      <c r="A23" s="147" t="s">
        <v>8</v>
      </c>
      <c r="B23" s="148"/>
      <c r="C23" s="100">
        <f t="shared" si="9"/>
        <v>9.4999999999999946E-2</v>
      </c>
      <c r="D23" s="100">
        <f t="shared" si="9"/>
        <v>4.7499999999999973E-2</v>
      </c>
      <c r="E23" s="100">
        <f t="shared" si="9"/>
        <v>0.35250000000000004</v>
      </c>
      <c r="F23" s="100">
        <f t="shared" si="9"/>
        <v>0.15499999999999994</v>
      </c>
      <c r="G23" s="100">
        <f t="shared" si="9"/>
        <v>8.2499999999999934E-2</v>
      </c>
    </row>
    <row r="24" spans="1:7" x14ac:dyDescent="0.2">
      <c r="A24" s="147"/>
      <c r="B24" s="148"/>
      <c r="C24" s="100">
        <f t="shared" si="9"/>
        <v>0.1049999999999999</v>
      </c>
      <c r="D24" s="100">
        <f t="shared" si="9"/>
        <v>1.5000000000000083E-2</v>
      </c>
      <c r="E24" s="100">
        <f t="shared" si="9"/>
        <v>1.7499999999999807E-2</v>
      </c>
      <c r="F24" s="100">
        <f t="shared" si="9"/>
        <v>0.11499999999999981</v>
      </c>
      <c r="G24" s="100">
        <f t="shared" si="9"/>
        <v>2.2499999999999951E-2</v>
      </c>
    </row>
    <row r="25" spans="1:7" x14ac:dyDescent="0.2">
      <c r="A25" s="147"/>
      <c r="B25" s="148"/>
      <c r="C25" s="100">
        <f t="shared" si="9"/>
        <v>0.18250000000000002</v>
      </c>
      <c r="D25" s="100">
        <f t="shared" si="9"/>
        <v>5.9999999999999984E-2</v>
      </c>
      <c r="E25" s="100">
        <f t="shared" si="9"/>
        <v>0.17</v>
      </c>
      <c r="F25" s="100">
        <f t="shared" si="9"/>
        <v>0.14999999999999977</v>
      </c>
      <c r="G25" s="100">
        <f t="shared" si="9"/>
        <v>0.1049999999999999</v>
      </c>
    </row>
    <row r="26" spans="1:7" x14ac:dyDescent="0.2">
      <c r="A26" s="147"/>
      <c r="B26" s="148"/>
      <c r="C26" s="100">
        <f t="shared" si="9"/>
        <v>0.23999999999999994</v>
      </c>
      <c r="D26" s="100">
        <f t="shared" si="9"/>
        <v>2.750000000000009E-2</v>
      </c>
      <c r="E26" s="100">
        <f t="shared" si="9"/>
        <v>0.16499999999999987</v>
      </c>
      <c r="F26" s="100">
        <f t="shared" si="9"/>
        <v>1.2349999999999999</v>
      </c>
      <c r="G26" s="100">
        <f t="shared" si="9"/>
        <v>0.27749999999999997</v>
      </c>
    </row>
    <row r="27" spans="1:7" x14ac:dyDescent="0.2">
      <c r="A27" s="146" t="s">
        <v>7</v>
      </c>
      <c r="B27" s="146"/>
      <c r="C27" s="98">
        <f t="shared" ref="C27:G27" si="10">AVERAGE(C19:C22)</f>
        <v>0.6568750000000001</v>
      </c>
      <c r="D27" s="98">
        <f t="shared" si="10"/>
        <v>5.6081250000000002</v>
      </c>
      <c r="E27" s="98">
        <f t="shared" si="10"/>
        <v>6.4831249999999994</v>
      </c>
      <c r="F27" s="98">
        <f t="shared" si="10"/>
        <v>6.5012500000000006</v>
      </c>
      <c r="G27" s="98">
        <f t="shared" si="10"/>
        <v>7.649375</v>
      </c>
    </row>
    <row r="28" spans="1:7" x14ac:dyDescent="0.2">
      <c r="A28" s="149" t="s">
        <v>27</v>
      </c>
      <c r="B28" s="149"/>
      <c r="C28" s="99">
        <f t="shared" ref="C28:G28" si="11">STDEV(C19:C22)</f>
        <v>4.1658332499833285E-2</v>
      </c>
      <c r="D28" s="99">
        <f t="shared" si="11"/>
        <v>0.10208248298965567</v>
      </c>
      <c r="E28" s="99">
        <f t="shared" si="11"/>
        <v>0.50730086405077901</v>
      </c>
      <c r="F28" s="99">
        <f t="shared" si="11"/>
        <v>0.15101565868037214</v>
      </c>
      <c r="G28" s="99">
        <f t="shared" si="11"/>
        <v>0.28791274719956378</v>
      </c>
    </row>
    <row r="29" spans="1:7" x14ac:dyDescent="0.2">
      <c r="A29" s="138" t="s">
        <v>28</v>
      </c>
      <c r="B29" s="139"/>
      <c r="C29" s="99">
        <f t="shared" ref="C29:G29" si="12">1.96*(C28)/SQRT(4)</f>
        <v>4.0825165849836621E-2</v>
      </c>
      <c r="D29" s="99">
        <f t="shared" si="12"/>
        <v>0.10004083332986255</v>
      </c>
      <c r="E29" s="99">
        <f t="shared" si="12"/>
        <v>0.4971548467697634</v>
      </c>
      <c r="F29" s="99">
        <f t="shared" si="12"/>
        <v>0.14799534550676469</v>
      </c>
      <c r="G29" s="99">
        <f t="shared" si="12"/>
        <v>0.28215449225557249</v>
      </c>
    </row>
    <row r="30" spans="1:7" x14ac:dyDescent="0.2">
      <c r="A30" s="138" t="s">
        <v>29</v>
      </c>
      <c r="B30" s="139"/>
      <c r="C30" s="99">
        <f>((C28/C27)*100)</f>
        <v>6.3418964795179109</v>
      </c>
      <c r="D30" s="99">
        <f t="shared" ref="D30:G30" si="13">((D28/D27)*100)</f>
        <v>1.8202604790309713</v>
      </c>
      <c r="E30" s="99">
        <f t="shared" si="13"/>
        <v>7.8249434346982216</v>
      </c>
      <c r="F30" s="99">
        <f t="shared" si="13"/>
        <v>2.3228711198672891</v>
      </c>
      <c r="G30" s="99">
        <f t="shared" si="13"/>
        <v>3.7638728288201819</v>
      </c>
    </row>
    <row r="31" spans="1:7" x14ac:dyDescent="0.2">
      <c r="A31" s="146" t="s">
        <v>9</v>
      </c>
      <c r="B31" s="146"/>
      <c r="C31" s="98">
        <f t="shared" ref="C31:G31" si="14">AVERAGE(C23:C26)</f>
        <v>0.15562499999999996</v>
      </c>
      <c r="D31" s="98">
        <f t="shared" si="14"/>
        <v>3.7500000000000033E-2</v>
      </c>
      <c r="E31" s="98">
        <f t="shared" si="14"/>
        <v>0.17624999999999991</v>
      </c>
      <c r="F31" s="98">
        <f t="shared" si="14"/>
        <v>0.41374999999999984</v>
      </c>
      <c r="G31" s="98">
        <f t="shared" si="14"/>
        <v>0.12187499999999994</v>
      </c>
    </row>
    <row r="32" spans="1:7" x14ac:dyDescent="0.2">
      <c r="A32" s="149" t="s">
        <v>27</v>
      </c>
      <c r="B32" s="149"/>
      <c r="C32" s="99">
        <f t="shared" ref="C32:G32" si="15">STDEV(C23:C26)</f>
        <v>6.8507146829120458E-2</v>
      </c>
      <c r="D32" s="99">
        <f t="shared" si="15"/>
        <v>2.0103896803024639E-2</v>
      </c>
      <c r="E32" s="99">
        <f t="shared" si="15"/>
        <v>0.13715107242259067</v>
      </c>
      <c r="F32" s="99">
        <f t="shared" si="15"/>
        <v>0.54778911696625254</v>
      </c>
      <c r="G32" s="99">
        <f t="shared" si="15"/>
        <v>0.10943748215305396</v>
      </c>
    </row>
    <row r="33" spans="1:7" x14ac:dyDescent="0.2">
      <c r="A33" s="138" t="s">
        <v>28</v>
      </c>
      <c r="B33" s="139"/>
      <c r="C33" s="99">
        <f t="shared" ref="C33:G33" si="16">1.96*(C32)/SQRT(4)</f>
        <v>6.7137003892538044E-2</v>
      </c>
      <c r="D33" s="99">
        <f t="shared" si="16"/>
        <v>1.9701818866964146E-2</v>
      </c>
      <c r="E33" s="99">
        <f t="shared" si="16"/>
        <v>0.13440805097413885</v>
      </c>
      <c r="F33" s="99">
        <f t="shared" si="16"/>
        <v>0.53683333462692751</v>
      </c>
      <c r="G33" s="99">
        <f t="shared" si="16"/>
        <v>0.10724873250999288</v>
      </c>
    </row>
    <row r="34" spans="1:7" x14ac:dyDescent="0.2">
      <c r="A34" s="138" t="s">
        <v>29</v>
      </c>
      <c r="B34" s="139"/>
      <c r="C34" s="99">
        <f>((C32/C31)*100)</f>
        <v>44.020656597025202</v>
      </c>
      <c r="D34" s="99">
        <f t="shared" ref="D34:G34" si="17">((D32/D31)*100)</f>
        <v>53.610391474732324</v>
      </c>
      <c r="E34" s="99">
        <f t="shared" si="17"/>
        <v>77.816211303597584</v>
      </c>
      <c r="F34" s="99">
        <f t="shared" si="17"/>
        <v>132.39616120030277</v>
      </c>
      <c r="G34" s="99">
        <f t="shared" si="17"/>
        <v>89.794857151223809</v>
      </c>
    </row>
    <row r="35" spans="1:7" x14ac:dyDescent="0.2">
      <c r="A35" s="140" t="s">
        <v>10</v>
      </c>
      <c r="B35" s="143">
        <f>B2</f>
        <v>43495</v>
      </c>
      <c r="C35" s="101">
        <f t="shared" ref="C35:G38" si="18">(C19/C23)</f>
        <v>6.7960526315789513</v>
      </c>
      <c r="D35" s="101">
        <f t="shared" si="18"/>
        <v>116.43421052631585</v>
      </c>
      <c r="E35" s="101">
        <f t="shared" si="18"/>
        <v>20.299645390070921</v>
      </c>
      <c r="F35" s="101">
        <f t="shared" si="18"/>
        <v>42.245967741935502</v>
      </c>
      <c r="G35" s="101">
        <f t="shared" si="18"/>
        <v>92.310606060606133</v>
      </c>
    </row>
    <row r="36" spans="1:7" x14ac:dyDescent="0.2">
      <c r="A36" s="141"/>
      <c r="B36" s="144"/>
      <c r="C36" s="101">
        <f t="shared" si="18"/>
        <v>6.244047619047624</v>
      </c>
      <c r="D36" s="101">
        <f t="shared" si="18"/>
        <v>383.54166666666453</v>
      </c>
      <c r="E36" s="101">
        <f t="shared" si="18"/>
        <v>340.03571428571803</v>
      </c>
      <c r="F36" s="101">
        <f t="shared" si="18"/>
        <v>56.679347826087046</v>
      </c>
      <c r="G36" s="101">
        <f t="shared" si="18"/>
        <v>336.1388888888896</v>
      </c>
    </row>
    <row r="37" spans="1:7" x14ac:dyDescent="0.2">
      <c r="A37" s="141"/>
      <c r="B37" s="144"/>
      <c r="C37" s="101">
        <f t="shared" si="18"/>
        <v>3.907534246575342</v>
      </c>
      <c r="D37" s="101">
        <f t="shared" si="18"/>
        <v>93.427083333333357</v>
      </c>
      <c r="E37" s="101">
        <f t="shared" si="18"/>
        <v>38.400735294117645</v>
      </c>
      <c r="F37" s="101">
        <f t="shared" si="18"/>
        <v>44.320833333333404</v>
      </c>
      <c r="G37" s="101">
        <f t="shared" si="18"/>
        <v>70.172619047619122</v>
      </c>
    </row>
    <row r="38" spans="1:7" x14ac:dyDescent="0.2">
      <c r="A38" s="142"/>
      <c r="B38" s="145"/>
      <c r="C38" s="101">
        <f t="shared" si="18"/>
        <v>2.5546875000000009</v>
      </c>
      <c r="D38" s="101">
        <f t="shared" si="18"/>
        <v>201.56818181818116</v>
      </c>
      <c r="E38" s="101">
        <f t="shared" si="18"/>
        <v>38.170454545454582</v>
      </c>
      <c r="F38" s="101">
        <f t="shared" si="18"/>
        <v>5.0936234817813775</v>
      </c>
      <c r="G38" s="101">
        <f t="shared" si="18"/>
        <v>29.011261261261264</v>
      </c>
    </row>
    <row r="39" spans="1:7" x14ac:dyDescent="0.2">
      <c r="A39" s="146" t="s">
        <v>10</v>
      </c>
      <c r="B39" s="146"/>
      <c r="C39" s="102">
        <f>AVERAGE(C35:C38)</f>
        <v>4.8755804993004794</v>
      </c>
      <c r="D39" s="102">
        <f>AVERAGE(D35:D38)</f>
        <v>198.74278558612372</v>
      </c>
      <c r="E39" s="102">
        <f>AVERAGE(E35:E38)</f>
        <v>109.22663737884028</v>
      </c>
      <c r="F39" s="102">
        <f>AVERAGE(F35:F38)</f>
        <v>37.084943095784332</v>
      </c>
      <c r="G39" s="102">
        <f>AVERAGE(G35:G38)</f>
        <v>131.90834381459402</v>
      </c>
    </row>
    <row r="40" spans="1:7" x14ac:dyDescent="0.2">
      <c r="A40" s="138" t="s">
        <v>27</v>
      </c>
      <c r="B40" s="139"/>
      <c r="C40" s="103">
        <f>STDEV(C35:C38)</f>
        <v>1.9903578681822025</v>
      </c>
      <c r="D40" s="103">
        <f>STDEV(D35:D38)</f>
        <v>131.68739243863658</v>
      </c>
      <c r="E40" s="103">
        <f>STDEV(E35:E38)</f>
        <v>154.1061640685212</v>
      </c>
      <c r="F40" s="103">
        <f>STDEV(F35:F38)</f>
        <v>22.258927125299913</v>
      </c>
      <c r="G40" s="103">
        <f>STDEV(G35:G38)</f>
        <v>138.6568975169387</v>
      </c>
    </row>
    <row r="41" spans="1:7" x14ac:dyDescent="0.2">
      <c r="A41" s="138" t="s">
        <v>28</v>
      </c>
      <c r="B41" s="139"/>
      <c r="C41" s="103">
        <f t="shared" ref="C41:G41" si="19">1.96*(C40)/SQRT(4)</f>
        <v>1.9505507108185585</v>
      </c>
      <c r="D41" s="103">
        <f t="shared" si="19"/>
        <v>129.05364458986384</v>
      </c>
      <c r="E41" s="103">
        <f t="shared" si="19"/>
        <v>151.02404078715077</v>
      </c>
      <c r="F41" s="103">
        <f t="shared" si="19"/>
        <v>21.813748582793913</v>
      </c>
      <c r="G41" s="103">
        <f t="shared" si="19"/>
        <v>135.88375956659993</v>
      </c>
    </row>
    <row r="42" spans="1:7" x14ac:dyDescent="0.2">
      <c r="A42" s="138" t="s">
        <v>29</v>
      </c>
      <c r="B42" s="139"/>
      <c r="C42" s="103">
        <f>((C40/C39)*100)</f>
        <v>40.822992635805477</v>
      </c>
      <c r="D42" s="103">
        <f t="shared" ref="D42:G42" si="20">((D40/D39)*100)</f>
        <v>66.260212691630414</v>
      </c>
      <c r="E42" s="103">
        <f t="shared" si="20"/>
        <v>141.08844487633664</v>
      </c>
      <c r="F42" s="103">
        <f t="shared" si="20"/>
        <v>60.021467655508467</v>
      </c>
      <c r="G42" s="103">
        <f t="shared" si="20"/>
        <v>105.11609311980312</v>
      </c>
    </row>
    <row r="43" spans="1:7" x14ac:dyDescent="0.2">
      <c r="A43" s="140" t="s">
        <v>13</v>
      </c>
      <c r="B43" s="143">
        <f>B2</f>
        <v>43495</v>
      </c>
      <c r="C43" s="101">
        <f t="shared" ref="C43:G46" si="21">(C35/$C$39)</f>
        <v>1.3938960976142247</v>
      </c>
      <c r="D43" s="101">
        <f t="shared" si="21"/>
        <v>23.881096936666552</v>
      </c>
      <c r="E43" s="101">
        <f t="shared" si="21"/>
        <v>4.1635340433787116</v>
      </c>
      <c r="F43" s="101">
        <f t="shared" si="21"/>
        <v>8.6648077594035655</v>
      </c>
      <c r="G43" s="101">
        <f t="shared" si="21"/>
        <v>18.933254424545002</v>
      </c>
    </row>
    <row r="44" spans="1:7" x14ac:dyDescent="0.2">
      <c r="A44" s="141"/>
      <c r="B44" s="144">
        <v>41235</v>
      </c>
      <c r="C44" s="101">
        <f t="shared" si="21"/>
        <v>1.2806777818443331</v>
      </c>
      <c r="D44" s="101">
        <f t="shared" si="21"/>
        <v>78.665846399560607</v>
      </c>
      <c r="E44" s="101">
        <f t="shared" si="21"/>
        <v>69.742611025395732</v>
      </c>
      <c r="F44" s="101">
        <f t="shared" si="21"/>
        <v>11.625148602144725</v>
      </c>
      <c r="G44" s="101">
        <f t="shared" si="21"/>
        <v>68.943357398594259</v>
      </c>
    </row>
    <row r="45" spans="1:7" x14ac:dyDescent="0.2">
      <c r="A45" s="141"/>
      <c r="B45" s="144">
        <v>41235</v>
      </c>
      <c r="C45" s="101">
        <f t="shared" si="21"/>
        <v>0.80145005238575651</v>
      </c>
      <c r="D45" s="101">
        <f t="shared" si="21"/>
        <v>19.162248135732298</v>
      </c>
      <c r="E45" s="101">
        <f t="shared" si="21"/>
        <v>7.8761360415702635</v>
      </c>
      <c r="F45" s="101">
        <f t="shared" si="21"/>
        <v>9.0903705394039349</v>
      </c>
      <c r="G45" s="101">
        <f t="shared" si="21"/>
        <v>14.392669561642371</v>
      </c>
    </row>
    <row r="46" spans="1:7" x14ac:dyDescent="0.2">
      <c r="A46" s="142"/>
      <c r="B46" s="145">
        <v>41235</v>
      </c>
      <c r="C46" s="101">
        <f t="shared" si="21"/>
        <v>0.52397606815568587</v>
      </c>
      <c r="D46" s="101">
        <f t="shared" si="21"/>
        <v>41.342396427892233</v>
      </c>
      <c r="E46" s="101">
        <f t="shared" si="21"/>
        <v>7.8289045890906861</v>
      </c>
      <c r="F46" s="101">
        <f t="shared" si="21"/>
        <v>1.0447214403520118</v>
      </c>
      <c r="G46" s="101">
        <f t="shared" si="21"/>
        <v>5.9503194061555611</v>
      </c>
    </row>
    <row r="47" spans="1:7" x14ac:dyDescent="0.2">
      <c r="A47" s="146" t="s">
        <v>13</v>
      </c>
      <c r="B47" s="146"/>
      <c r="C47" s="102">
        <f>AVERAGE(C43:C46)</f>
        <v>1.0000000000000002</v>
      </c>
      <c r="D47" s="102">
        <f>AVERAGE(D43:D46)</f>
        <v>40.762896974962921</v>
      </c>
      <c r="E47" s="102">
        <f>AVERAGE(E43:E46)</f>
        <v>22.402796424858849</v>
      </c>
      <c r="F47" s="102">
        <f>AVERAGE(F43:F46)</f>
        <v>7.6062620853260601</v>
      </c>
      <c r="G47" s="102">
        <f>AVERAGE(G43:G46)</f>
        <v>27.054900197734298</v>
      </c>
    </row>
    <row r="48" spans="1:7" x14ac:dyDescent="0.2">
      <c r="A48" s="138" t="s">
        <v>27</v>
      </c>
      <c r="B48" s="139"/>
      <c r="C48" s="103">
        <f>STDEV(C43:C46)</f>
        <v>0.40822992635805438</v>
      </c>
      <c r="D48" s="103">
        <f>STDEV(D43:D46)</f>
        <v>27.009582234880614</v>
      </c>
      <c r="E48" s="103">
        <f>STDEV(E43:E46)</f>
        <v>31.607757084644888</v>
      </c>
      <c r="F48" s="103">
        <f>STDEV(F43:F46)</f>
        <v>4.5653901373371824</v>
      </c>
      <c r="G48" s="103">
        <f>STDEV(G43:G46)</f>
        <v>28.439054085320187</v>
      </c>
    </row>
    <row r="49" spans="1:7" x14ac:dyDescent="0.2">
      <c r="A49" s="138" t="s">
        <v>28</v>
      </c>
      <c r="B49" s="139"/>
      <c r="C49" s="103">
        <f t="shared" ref="C49:G49" si="22">1.96*(C48)/SQRT(4)</f>
        <v>0.40006532783089327</v>
      </c>
      <c r="D49" s="103">
        <f t="shared" si="22"/>
        <v>26.469390590183</v>
      </c>
      <c r="E49" s="103">
        <f t="shared" si="22"/>
        <v>30.97560194295199</v>
      </c>
      <c r="F49" s="103">
        <f t="shared" si="22"/>
        <v>4.474082334590439</v>
      </c>
      <c r="G49" s="103">
        <f t="shared" si="22"/>
        <v>27.870273003613782</v>
      </c>
    </row>
    <row r="50" spans="1:7" x14ac:dyDescent="0.2">
      <c r="A50" s="138" t="s">
        <v>29</v>
      </c>
      <c r="B50" s="139"/>
      <c r="C50" s="103">
        <f>((C48/C47)*100)</f>
        <v>40.822992635805427</v>
      </c>
      <c r="D50" s="103">
        <f t="shared" ref="D50:G50" si="23">((D48/D47)*100)</f>
        <v>66.260212691630429</v>
      </c>
      <c r="E50" s="103">
        <f t="shared" si="23"/>
        <v>141.08844487633664</v>
      </c>
      <c r="F50" s="103">
        <f t="shared" si="23"/>
        <v>60.021467655508431</v>
      </c>
      <c r="G50" s="103">
        <f t="shared" si="23"/>
        <v>105.11609311980312</v>
      </c>
    </row>
  </sheetData>
  <mergeCells count="36">
    <mergeCell ref="A43:A46"/>
    <mergeCell ref="B43:B46"/>
    <mergeCell ref="A47:B47"/>
    <mergeCell ref="A48:B48"/>
    <mergeCell ref="A49:B49"/>
    <mergeCell ref="A50:B50"/>
    <mergeCell ref="A35:A38"/>
    <mergeCell ref="B35:B38"/>
    <mergeCell ref="A39:B39"/>
    <mergeCell ref="A40:B40"/>
    <mergeCell ref="A41:B41"/>
    <mergeCell ref="A42:B42"/>
    <mergeCell ref="A29:B29"/>
    <mergeCell ref="A30:B30"/>
    <mergeCell ref="A31:B31"/>
    <mergeCell ref="A32:B32"/>
    <mergeCell ref="A33:B33"/>
    <mergeCell ref="A34:B34"/>
    <mergeCell ref="A18:B18"/>
    <mergeCell ref="A19:A22"/>
    <mergeCell ref="B19:B26"/>
    <mergeCell ref="A23:A26"/>
    <mergeCell ref="A27:B27"/>
    <mergeCell ref="A28:B28"/>
    <mergeCell ref="A12:B12"/>
    <mergeCell ref="A13:B13"/>
    <mergeCell ref="A14:B14"/>
    <mergeCell ref="A15:B15"/>
    <mergeCell ref="A16:B16"/>
    <mergeCell ref="A17:B17"/>
    <mergeCell ref="A1:B1"/>
    <mergeCell ref="D1:G1"/>
    <mergeCell ref="A2:A6"/>
    <mergeCell ref="B2:B10"/>
    <mergeCell ref="A7:A10"/>
    <mergeCell ref="A11:B1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J236"/>
  <sheetViews>
    <sheetView topLeftCell="I1" zoomScale="70" zoomScaleNormal="70" workbookViewId="0">
      <selection activeCell="Y24" sqref="Y24"/>
    </sheetView>
  </sheetViews>
  <sheetFormatPr baseColWidth="10" defaultRowHeight="12.75" x14ac:dyDescent="0.2"/>
  <cols>
    <col min="1" max="1" width="26" customWidth="1"/>
    <col min="2" max="2" width="20.42578125" customWidth="1"/>
    <col min="3" max="3" width="16.140625" customWidth="1"/>
    <col min="8" max="8" width="14.28515625" customWidth="1"/>
    <col min="11" max="11" width="14.85546875" customWidth="1"/>
    <col min="13" max="13" width="14.42578125" customWidth="1"/>
    <col min="18" max="18" width="7.140625" customWidth="1"/>
    <col min="19" max="19" width="15.28515625" customWidth="1"/>
    <col min="23" max="23" width="16.140625" customWidth="1"/>
  </cols>
  <sheetData>
    <row r="1" spans="1:36" x14ac:dyDescent="0.2">
      <c r="A1" s="118" t="s">
        <v>18</v>
      </c>
      <c r="B1" s="119"/>
      <c r="C1" s="50"/>
      <c r="D1" s="120" t="s">
        <v>22</v>
      </c>
      <c r="E1" s="121"/>
      <c r="F1" s="121"/>
      <c r="G1" s="122"/>
      <c r="H1" s="36"/>
      <c r="I1" s="37"/>
      <c r="J1" s="37"/>
      <c r="K1" s="11"/>
      <c r="L1" s="11"/>
      <c r="M1" s="11"/>
      <c r="N1" s="11"/>
      <c r="O1" s="11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</row>
    <row r="2" spans="1:36" x14ac:dyDescent="0.2">
      <c r="A2" s="38"/>
      <c r="B2" s="52"/>
      <c r="C2" s="12" t="s">
        <v>21</v>
      </c>
      <c r="D2" s="51">
        <v>10</v>
      </c>
      <c r="E2" s="51">
        <v>20</v>
      </c>
      <c r="F2" s="51">
        <v>30</v>
      </c>
      <c r="G2" s="51">
        <v>40</v>
      </c>
      <c r="H2" s="36"/>
      <c r="I2" s="38"/>
      <c r="J2" s="52"/>
      <c r="K2" s="12" t="s">
        <v>20</v>
      </c>
      <c r="L2" s="51">
        <v>10</v>
      </c>
      <c r="M2" s="51">
        <v>20</v>
      </c>
      <c r="N2" s="51">
        <v>30</v>
      </c>
      <c r="O2" s="51">
        <v>40</v>
      </c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</row>
    <row r="3" spans="1:36" x14ac:dyDescent="0.2">
      <c r="A3" s="114" t="s">
        <v>0</v>
      </c>
      <c r="B3" s="115">
        <v>43495</v>
      </c>
      <c r="C3" s="39">
        <v>3.5000000000000003E-2</v>
      </c>
      <c r="D3" s="39">
        <v>0.29720000000000002</v>
      </c>
      <c r="E3" s="39">
        <v>0.501</v>
      </c>
      <c r="F3" s="39">
        <v>0.35599999999999998</v>
      </c>
      <c r="G3" s="39">
        <v>0.41689999999999999</v>
      </c>
      <c r="H3" s="36"/>
      <c r="I3" s="114" t="s">
        <v>1</v>
      </c>
      <c r="J3" s="115">
        <f>B3</f>
        <v>43495</v>
      </c>
      <c r="K3" s="13">
        <f>C17</f>
        <v>0.875</v>
      </c>
      <c r="L3" s="13">
        <f t="shared" ref="L3:O6" si="0">D17</f>
        <v>7.4300000000000015</v>
      </c>
      <c r="M3" s="13">
        <f t="shared" si="0"/>
        <v>12.525</v>
      </c>
      <c r="N3" s="13">
        <f t="shared" si="0"/>
        <v>8.9</v>
      </c>
      <c r="O3" s="13">
        <f t="shared" si="0"/>
        <v>10.422499999999999</v>
      </c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  <c r="AA3" s="36"/>
      <c r="AB3" s="36"/>
      <c r="AC3" s="36"/>
      <c r="AD3" s="36"/>
      <c r="AE3" s="36"/>
      <c r="AF3" s="36"/>
      <c r="AG3" s="36"/>
      <c r="AH3" s="36"/>
      <c r="AI3" s="36"/>
      <c r="AJ3" s="36"/>
    </row>
    <row r="4" spans="1:36" x14ac:dyDescent="0.2">
      <c r="A4" s="114"/>
      <c r="B4" s="115"/>
      <c r="C4" s="39">
        <v>4.3999999999999997E-2</v>
      </c>
      <c r="D4" s="39">
        <v>0.38140000000000002</v>
      </c>
      <c r="E4" s="39">
        <v>0.51239999999999997</v>
      </c>
      <c r="F4" s="39">
        <v>0.52539999999999998</v>
      </c>
      <c r="G4" s="39">
        <v>0.39710000000000001</v>
      </c>
      <c r="H4" s="36"/>
      <c r="I4" s="114"/>
      <c r="J4" s="115"/>
      <c r="K4" s="13">
        <f>C18</f>
        <v>1.1000000000000001</v>
      </c>
      <c r="L4" s="13">
        <f t="shared" si="0"/>
        <v>9.5350000000000001</v>
      </c>
      <c r="M4" s="13">
        <f t="shared" si="0"/>
        <v>12.809999999999999</v>
      </c>
      <c r="N4" s="13">
        <f t="shared" si="0"/>
        <v>13.135</v>
      </c>
      <c r="O4" s="13">
        <f t="shared" si="0"/>
        <v>9.9275000000000002</v>
      </c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</row>
    <row r="5" spans="1:36" x14ac:dyDescent="0.2">
      <c r="A5" s="114"/>
      <c r="B5" s="115"/>
      <c r="C5" s="39">
        <v>4.0399999999999998E-2</v>
      </c>
      <c r="D5" s="39">
        <v>0.34970000000000001</v>
      </c>
      <c r="E5" s="39">
        <v>0.42609999999999998</v>
      </c>
      <c r="F5" s="39">
        <v>0.45450000000000002</v>
      </c>
      <c r="G5" s="39">
        <v>0.39090000000000003</v>
      </c>
      <c r="H5" s="36"/>
      <c r="I5" s="114"/>
      <c r="J5" s="115"/>
      <c r="K5" s="13">
        <f>C19</f>
        <v>1.01</v>
      </c>
      <c r="L5" s="13">
        <f t="shared" si="0"/>
        <v>8.7424999999999997</v>
      </c>
      <c r="M5" s="13">
        <f t="shared" si="0"/>
        <v>10.6525</v>
      </c>
      <c r="N5" s="13">
        <f t="shared" si="0"/>
        <v>11.362500000000001</v>
      </c>
      <c r="O5" s="13">
        <f t="shared" si="0"/>
        <v>9.7725000000000009</v>
      </c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</row>
    <row r="6" spans="1:36" ht="13.5" thickBot="1" x14ac:dyDescent="0.25">
      <c r="A6" s="114"/>
      <c r="B6" s="115"/>
      <c r="C6" s="55">
        <v>4.7399999999999998E-2</v>
      </c>
      <c r="D6" s="55">
        <v>4.2000000000000101E-3</v>
      </c>
      <c r="E6" s="55">
        <v>0.41120000000000001</v>
      </c>
      <c r="F6" s="55">
        <v>0.38400000000000001</v>
      </c>
      <c r="G6" s="55">
        <v>0.3826</v>
      </c>
      <c r="H6" s="36"/>
      <c r="I6" s="114"/>
      <c r="J6" s="115"/>
      <c r="K6" s="13">
        <f>C20</f>
        <v>1.1850000000000001</v>
      </c>
      <c r="L6" s="13">
        <f t="shared" si="0"/>
        <v>0.10500000000000025</v>
      </c>
      <c r="M6" s="13">
        <f t="shared" si="0"/>
        <v>10.28</v>
      </c>
      <c r="N6" s="13">
        <f t="shared" si="0"/>
        <v>9.6</v>
      </c>
      <c r="O6" s="13">
        <f t="shared" si="0"/>
        <v>9.5650000000000013</v>
      </c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</row>
    <row r="7" spans="1:36" x14ac:dyDescent="0.2">
      <c r="A7" s="114" t="s">
        <v>2</v>
      </c>
      <c r="B7" s="115"/>
      <c r="C7" s="66">
        <v>6.6199999999999995E-2</v>
      </c>
      <c r="D7" s="66">
        <v>8.9800000000000005E-2</v>
      </c>
      <c r="E7" s="66">
        <v>4.8599999999999997E-2</v>
      </c>
      <c r="F7" s="66">
        <v>6.0900000000000003E-2</v>
      </c>
      <c r="G7" s="54">
        <v>6.6699999999999995E-2</v>
      </c>
      <c r="H7" s="14"/>
      <c r="I7" s="106" t="s">
        <v>7</v>
      </c>
      <c r="J7" s="106"/>
      <c r="K7" s="15">
        <f>AVERAGE(K3:K6)</f>
        <v>1.0425</v>
      </c>
      <c r="L7" s="15">
        <f t="shared" ref="L7:O7" si="1">AVERAGE(L3:L6)</f>
        <v>6.4531250000000009</v>
      </c>
      <c r="M7" s="15">
        <f t="shared" si="1"/>
        <v>11.566875</v>
      </c>
      <c r="N7" s="15">
        <f t="shared" si="1"/>
        <v>10.749375000000001</v>
      </c>
      <c r="O7" s="15">
        <f t="shared" si="1"/>
        <v>9.921875</v>
      </c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</row>
    <row r="8" spans="1:36" x14ac:dyDescent="0.2">
      <c r="A8" s="114"/>
      <c r="B8" s="115"/>
      <c r="C8" s="67">
        <v>8.5800000000000001E-2</v>
      </c>
      <c r="D8" s="67">
        <v>8.7099999999999997E-2</v>
      </c>
      <c r="E8" s="68">
        <v>8.0399999999999999E-2</v>
      </c>
      <c r="F8" s="67">
        <v>6.3500000000000001E-2</v>
      </c>
      <c r="G8" s="39">
        <v>6.6799999999999998E-2</v>
      </c>
      <c r="H8" s="14"/>
      <c r="I8" s="106" t="s">
        <v>4</v>
      </c>
      <c r="J8" s="106"/>
      <c r="K8" s="15">
        <f>STDEV(K3:K6)</f>
        <v>0.13257073583562926</v>
      </c>
      <c r="L8" s="15">
        <f t="shared" ref="L8:O8" si="2">STDEV(L3:L6)</f>
        <v>4.3201916310699273</v>
      </c>
      <c r="M8" s="15">
        <f t="shared" si="2"/>
        <v>1.2852356706715957</v>
      </c>
      <c r="N8" s="15">
        <f t="shared" si="2"/>
        <v>1.8981025338918469</v>
      </c>
      <c r="O8" s="15">
        <f t="shared" si="2"/>
        <v>0.36529882174278372</v>
      </c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</row>
    <row r="9" spans="1:36" x14ac:dyDescent="0.2">
      <c r="A9" s="114"/>
      <c r="B9" s="115"/>
      <c r="C9" s="67">
        <v>7.1099999999999997E-2</v>
      </c>
      <c r="D9" s="67">
        <v>7.7399999999999997E-2</v>
      </c>
      <c r="E9" s="68">
        <v>6.0999999999999999E-2</v>
      </c>
      <c r="F9" s="67">
        <v>7.3499999999999996E-2</v>
      </c>
      <c r="G9" s="39">
        <v>6.3399999999999998E-2</v>
      </c>
      <c r="H9" s="36"/>
      <c r="I9" s="106" t="s">
        <v>5</v>
      </c>
      <c r="J9" s="106"/>
      <c r="K9" s="15">
        <f>1.96*(K8)/SQRT(4)</f>
        <v>0.12991932111891666</v>
      </c>
      <c r="L9" s="15">
        <f t="shared" ref="L9:O9" si="3">1.96*(L8)/SQRT(4)</f>
        <v>4.233787798448529</v>
      </c>
      <c r="M9" s="15">
        <f t="shared" si="3"/>
        <v>1.2595309572581639</v>
      </c>
      <c r="N9" s="15">
        <f t="shared" si="3"/>
        <v>1.86014048321401</v>
      </c>
      <c r="O9" s="15">
        <f t="shared" si="3"/>
        <v>0.35799284530792802</v>
      </c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</row>
    <row r="10" spans="1:36" x14ac:dyDescent="0.2">
      <c r="A10" s="114"/>
      <c r="B10" s="115"/>
      <c r="C10" s="67">
        <v>9.98E-2</v>
      </c>
      <c r="D10" s="67">
        <v>6.6699999999999995E-2</v>
      </c>
      <c r="E10" s="68">
        <v>8.1799999999999998E-2</v>
      </c>
      <c r="F10" s="67">
        <v>7.1800000000000003E-2</v>
      </c>
      <c r="G10" s="39">
        <v>6.1800000000000001E-2</v>
      </c>
      <c r="H10" s="36"/>
      <c r="I10" s="40"/>
      <c r="J10" s="9"/>
      <c r="K10" s="11"/>
      <c r="L10" s="11"/>
      <c r="M10" s="11"/>
      <c r="N10" s="11"/>
      <c r="O10" s="11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</row>
    <row r="11" spans="1:36" x14ac:dyDescent="0.2">
      <c r="A11" s="106" t="s">
        <v>3</v>
      </c>
      <c r="B11" s="106"/>
      <c r="C11" s="16">
        <f>AVERAGE(C3:C6)</f>
        <v>4.1700000000000001E-2</v>
      </c>
      <c r="D11" s="16">
        <f t="shared" ref="D11:G11" si="4">AVERAGE(D3:D6)</f>
        <v>0.25812500000000005</v>
      </c>
      <c r="E11" s="16">
        <f t="shared" si="4"/>
        <v>0.46267499999999995</v>
      </c>
      <c r="F11" s="16">
        <f t="shared" si="4"/>
        <v>0.429975</v>
      </c>
      <c r="G11" s="16">
        <f t="shared" si="4"/>
        <v>0.39687500000000003</v>
      </c>
      <c r="H11" s="36"/>
      <c r="I11" s="41"/>
      <c r="J11" s="53"/>
      <c r="K11" s="12" t="s">
        <v>20</v>
      </c>
      <c r="L11" s="51">
        <v>10</v>
      </c>
      <c r="M11" s="51">
        <v>20</v>
      </c>
      <c r="N11" s="51">
        <v>30</v>
      </c>
      <c r="O11" s="51">
        <v>40</v>
      </c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</row>
    <row r="12" spans="1:36" x14ac:dyDescent="0.2">
      <c r="A12" s="106" t="s">
        <v>4</v>
      </c>
      <c r="B12" s="106"/>
      <c r="C12" s="17">
        <f t="shared" ref="C12:G12" si="5">STDEV(C3:C6)</f>
        <v>5.302829433425138E-3</v>
      </c>
      <c r="D12" s="17">
        <f t="shared" si="5"/>
        <v>0.17280766524279711</v>
      </c>
      <c r="E12" s="17">
        <f t="shared" si="5"/>
        <v>5.1409426826863822E-2</v>
      </c>
      <c r="F12" s="17">
        <f t="shared" si="5"/>
        <v>7.5924101355673984E-2</v>
      </c>
      <c r="G12" s="17">
        <f t="shared" si="5"/>
        <v>1.4611952869711377E-2</v>
      </c>
      <c r="H12" s="36"/>
      <c r="I12" s="135" t="s">
        <v>8</v>
      </c>
      <c r="J12" s="130">
        <f>B3</f>
        <v>43495</v>
      </c>
      <c r="K12" s="18">
        <f>C21</f>
        <v>1.6549999999999998</v>
      </c>
      <c r="L12" s="18">
        <f t="shared" ref="L12:O12" si="6">D21</f>
        <v>2.2450000000000001</v>
      </c>
      <c r="M12" s="18">
        <f t="shared" si="6"/>
        <v>1.2149999999999999</v>
      </c>
      <c r="N12" s="18">
        <f t="shared" si="6"/>
        <v>1.5225000000000002</v>
      </c>
      <c r="O12" s="18">
        <f t="shared" si="6"/>
        <v>1.6674999999999998</v>
      </c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</row>
    <row r="13" spans="1:36" x14ac:dyDescent="0.2">
      <c r="A13" s="133" t="s">
        <v>5</v>
      </c>
      <c r="B13" s="134"/>
      <c r="C13" s="17">
        <f t="shared" ref="C13:G13" si="7">1.96*(C12)/SQRT(4)</f>
        <v>5.196772844756635E-3</v>
      </c>
      <c r="D13" s="17">
        <f t="shared" si="7"/>
        <v>0.16935151193794118</v>
      </c>
      <c r="E13" s="17">
        <f t="shared" si="7"/>
        <v>5.0381238290326542E-2</v>
      </c>
      <c r="F13" s="17">
        <f t="shared" si="7"/>
        <v>7.4405619328560504E-2</v>
      </c>
      <c r="G13" s="17">
        <f t="shared" si="7"/>
        <v>1.4319713812317149E-2</v>
      </c>
      <c r="H13" s="36"/>
      <c r="I13" s="136"/>
      <c r="J13" s="131"/>
      <c r="K13" s="18">
        <f>C22</f>
        <v>2.145</v>
      </c>
      <c r="L13" s="18">
        <f t="shared" ref="L13:O15" si="8">D22</f>
        <v>2.1774999999999998</v>
      </c>
      <c r="M13" s="18">
        <f t="shared" si="8"/>
        <v>2.0100000000000002</v>
      </c>
      <c r="N13" s="18">
        <f t="shared" si="8"/>
        <v>1.5874999999999999</v>
      </c>
      <c r="O13" s="18">
        <f t="shared" si="8"/>
        <v>1.67</v>
      </c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</row>
    <row r="14" spans="1:36" x14ac:dyDescent="0.2">
      <c r="A14" s="106" t="s">
        <v>6</v>
      </c>
      <c r="B14" s="106"/>
      <c r="C14" s="16">
        <f t="shared" ref="C14:G14" si="9">AVERAGE(C7:C10)</f>
        <v>8.0724999999999991E-2</v>
      </c>
      <c r="D14" s="16">
        <f t="shared" si="9"/>
        <v>8.0249999999999988E-2</v>
      </c>
      <c r="E14" s="16">
        <f t="shared" si="9"/>
        <v>6.7949999999999997E-2</v>
      </c>
      <c r="F14" s="16">
        <f t="shared" si="9"/>
        <v>6.7425000000000013E-2</v>
      </c>
      <c r="G14" s="16">
        <f t="shared" si="9"/>
        <v>6.467500000000001E-2</v>
      </c>
      <c r="H14" s="36"/>
      <c r="I14" s="136"/>
      <c r="J14" s="131"/>
      <c r="K14" s="18">
        <f>C23</f>
        <v>1.7774999999999999</v>
      </c>
      <c r="L14" s="18">
        <f t="shared" si="8"/>
        <v>1.9349999999999998</v>
      </c>
      <c r="M14" s="18">
        <f t="shared" si="8"/>
        <v>1.5249999999999999</v>
      </c>
      <c r="N14" s="18">
        <f t="shared" si="8"/>
        <v>1.8374999999999999</v>
      </c>
      <c r="O14" s="18">
        <f t="shared" si="8"/>
        <v>1.585</v>
      </c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</row>
    <row r="15" spans="1:36" x14ac:dyDescent="0.2">
      <c r="A15" s="106" t="s">
        <v>4</v>
      </c>
      <c r="B15" s="106"/>
      <c r="C15" s="17">
        <f t="shared" ref="C15:G15" si="10">STDEV(C7:C10)</f>
        <v>1.5201178682369861E-2</v>
      </c>
      <c r="D15" s="17">
        <f t="shared" si="10"/>
        <v>1.0485704554296928E-2</v>
      </c>
      <c r="E15" s="17">
        <f t="shared" si="10"/>
        <v>1.6016137695045798E-2</v>
      </c>
      <c r="F15" s="17">
        <f t="shared" si="10"/>
        <v>6.1651574729820685E-3</v>
      </c>
      <c r="G15" s="17">
        <f t="shared" si="10"/>
        <v>2.4837807203267077E-3</v>
      </c>
      <c r="H15" s="36"/>
      <c r="I15" s="137"/>
      <c r="J15" s="132"/>
      <c r="K15" s="18">
        <f>C24</f>
        <v>2.4950000000000001</v>
      </c>
      <c r="L15" s="18">
        <f t="shared" si="8"/>
        <v>1.6674999999999998</v>
      </c>
      <c r="M15" s="18">
        <f t="shared" si="8"/>
        <v>2.0449999999999999</v>
      </c>
      <c r="N15" s="18">
        <f t="shared" si="8"/>
        <v>1.7949999999999999</v>
      </c>
      <c r="O15" s="18">
        <f t="shared" si="8"/>
        <v>1.5450000000000002</v>
      </c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</row>
    <row r="16" spans="1:36" x14ac:dyDescent="0.2">
      <c r="A16" s="106" t="s">
        <v>5</v>
      </c>
      <c r="B16" s="106"/>
      <c r="C16" s="17">
        <f t="shared" ref="C16:G16" si="11">1.96*(C15)/SQRT(4)</f>
        <v>1.4897155108722464E-2</v>
      </c>
      <c r="D16" s="17">
        <f t="shared" si="11"/>
        <v>1.0275990463210989E-2</v>
      </c>
      <c r="E16" s="17">
        <f t="shared" si="11"/>
        <v>1.5695814941144883E-2</v>
      </c>
      <c r="F16" s="17">
        <f t="shared" si="11"/>
        <v>6.0418543235224269E-3</v>
      </c>
      <c r="G16" s="17">
        <f t="shared" si="11"/>
        <v>2.4341051059201734E-3</v>
      </c>
      <c r="H16" s="36"/>
      <c r="I16" s="128" t="s">
        <v>9</v>
      </c>
      <c r="J16" s="129"/>
      <c r="K16" s="15">
        <f>AVERAGE(K12:K15)</f>
        <v>2.0181249999999999</v>
      </c>
      <c r="L16" s="15">
        <f t="shared" ref="L16:O16" si="12">AVERAGE(L12:L15)</f>
        <v>2.0062499999999996</v>
      </c>
      <c r="M16" s="15">
        <f t="shared" si="12"/>
        <v>1.69875</v>
      </c>
      <c r="N16" s="15">
        <f t="shared" si="12"/>
        <v>1.6856249999999999</v>
      </c>
      <c r="O16" s="15">
        <f t="shared" si="12"/>
        <v>1.6168749999999998</v>
      </c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</row>
    <row r="17" spans="1:36" x14ac:dyDescent="0.2">
      <c r="A17" s="114" t="s">
        <v>1</v>
      </c>
      <c r="B17" s="115">
        <f>B3</f>
        <v>43495</v>
      </c>
      <c r="C17" s="19">
        <f t="shared" ref="C17:G24" si="13">(1000*C3/40)</f>
        <v>0.875</v>
      </c>
      <c r="D17" s="19">
        <f t="shared" si="13"/>
        <v>7.4300000000000015</v>
      </c>
      <c r="E17" s="19">
        <f t="shared" si="13"/>
        <v>12.525</v>
      </c>
      <c r="F17" s="19">
        <f t="shared" si="13"/>
        <v>8.9</v>
      </c>
      <c r="G17" s="19">
        <f t="shared" si="13"/>
        <v>10.422499999999999</v>
      </c>
      <c r="H17" s="36"/>
      <c r="I17" s="128" t="s">
        <v>4</v>
      </c>
      <c r="J17" s="129"/>
      <c r="K17" s="15">
        <f>STDEV(K12:K15)</f>
        <v>0.38002946705924451</v>
      </c>
      <c r="L17" s="15">
        <f t="shared" ref="L17:O17" si="14">STDEV(L12:L15)</f>
        <v>0.26214261385742332</v>
      </c>
      <c r="M17" s="15">
        <f t="shared" si="14"/>
        <v>0.400403442376145</v>
      </c>
      <c r="N17" s="15">
        <f t="shared" si="14"/>
        <v>0.15412893682455167</v>
      </c>
      <c r="O17" s="15">
        <f t="shared" si="14"/>
        <v>6.2094518008167593E-2</v>
      </c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</row>
    <row r="18" spans="1:36" x14ac:dyDescent="0.2">
      <c r="A18" s="114"/>
      <c r="B18" s="115"/>
      <c r="C18" s="19">
        <f t="shared" si="13"/>
        <v>1.1000000000000001</v>
      </c>
      <c r="D18" s="19">
        <f t="shared" si="13"/>
        <v>9.5350000000000001</v>
      </c>
      <c r="E18" s="19">
        <f t="shared" si="13"/>
        <v>12.809999999999999</v>
      </c>
      <c r="F18" s="19">
        <f t="shared" si="13"/>
        <v>13.135</v>
      </c>
      <c r="G18" s="19">
        <f t="shared" si="13"/>
        <v>9.9275000000000002</v>
      </c>
      <c r="H18" s="36"/>
      <c r="I18" s="128" t="s">
        <v>5</v>
      </c>
      <c r="J18" s="129"/>
      <c r="K18" s="15">
        <f>1.96*(K17)/SQRT(4)</f>
        <v>0.3724288777180596</v>
      </c>
      <c r="L18" s="15">
        <f t="shared" ref="L18:O18" si="15">1.96*(L17)/SQRT(4)</f>
        <v>0.25689976158027483</v>
      </c>
      <c r="M18" s="15">
        <f t="shared" si="15"/>
        <v>0.39239537352862208</v>
      </c>
      <c r="N18" s="15">
        <f t="shared" si="15"/>
        <v>0.15104635808806063</v>
      </c>
      <c r="O18" s="15">
        <f t="shared" si="15"/>
        <v>6.085262764800424E-2</v>
      </c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</row>
    <row r="19" spans="1:36" x14ac:dyDescent="0.2">
      <c r="A19" s="114"/>
      <c r="B19" s="115"/>
      <c r="C19" s="19">
        <f t="shared" si="13"/>
        <v>1.01</v>
      </c>
      <c r="D19" s="19">
        <f t="shared" si="13"/>
        <v>8.7424999999999997</v>
      </c>
      <c r="E19" s="19">
        <f t="shared" si="13"/>
        <v>10.6525</v>
      </c>
      <c r="F19" s="19">
        <f t="shared" si="13"/>
        <v>11.362500000000001</v>
      </c>
      <c r="G19" s="19">
        <f t="shared" si="13"/>
        <v>9.7725000000000009</v>
      </c>
      <c r="H19" s="36"/>
      <c r="I19" s="10"/>
      <c r="J19" s="9"/>
      <c r="K19" s="10"/>
      <c r="L19" s="20"/>
      <c r="M19" s="20"/>
      <c r="N19" s="20"/>
      <c r="O19" s="20"/>
      <c r="P19" s="36"/>
      <c r="Q19" s="38"/>
      <c r="R19" s="52"/>
      <c r="S19" s="12" t="s">
        <v>20</v>
      </c>
      <c r="T19" s="51">
        <v>10</v>
      </c>
      <c r="U19" s="51">
        <v>20</v>
      </c>
      <c r="V19" s="51">
        <v>30</v>
      </c>
      <c r="W19" s="51">
        <v>40</v>
      </c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</row>
    <row r="20" spans="1:36" x14ac:dyDescent="0.2">
      <c r="A20" s="114"/>
      <c r="B20" s="115"/>
      <c r="C20" s="19">
        <f t="shared" si="13"/>
        <v>1.1850000000000001</v>
      </c>
      <c r="D20" s="19">
        <f t="shared" si="13"/>
        <v>0.10500000000000025</v>
      </c>
      <c r="E20" s="19">
        <f t="shared" si="13"/>
        <v>10.28</v>
      </c>
      <c r="F20" s="19">
        <f t="shared" si="13"/>
        <v>9.6</v>
      </c>
      <c r="G20" s="19">
        <f t="shared" si="13"/>
        <v>9.5650000000000013</v>
      </c>
      <c r="H20" s="36"/>
      <c r="I20" s="41"/>
      <c r="J20" s="53"/>
      <c r="K20" s="12" t="s">
        <v>20</v>
      </c>
      <c r="L20" s="51">
        <v>10</v>
      </c>
      <c r="M20" s="51">
        <v>20</v>
      </c>
      <c r="N20" s="51">
        <v>30</v>
      </c>
      <c r="O20" s="51">
        <v>40</v>
      </c>
      <c r="P20" s="42"/>
      <c r="Q20" s="114" t="s">
        <v>8</v>
      </c>
      <c r="R20" s="115">
        <f>B3</f>
        <v>43495</v>
      </c>
      <c r="S20" s="13"/>
      <c r="T20" s="59">
        <f>(L12/K12)*100</f>
        <v>135.64954682779458</v>
      </c>
      <c r="U20" s="59">
        <f>(M12/K12)*100</f>
        <v>73.413897280966765</v>
      </c>
      <c r="V20" s="59">
        <f>(N12/K12)*100</f>
        <v>91.993957703927506</v>
      </c>
      <c r="W20" s="59">
        <f>(O12/K12)*100</f>
        <v>100.75528700906344</v>
      </c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6"/>
    </row>
    <row r="21" spans="1:36" x14ac:dyDescent="0.2">
      <c r="A21" s="114" t="s">
        <v>8</v>
      </c>
      <c r="B21" s="115"/>
      <c r="C21" s="19">
        <f t="shared" si="13"/>
        <v>1.6549999999999998</v>
      </c>
      <c r="D21" s="19">
        <f t="shared" si="13"/>
        <v>2.2450000000000001</v>
      </c>
      <c r="E21" s="19">
        <f t="shared" si="13"/>
        <v>1.2149999999999999</v>
      </c>
      <c r="F21" s="19">
        <f t="shared" si="13"/>
        <v>1.5225000000000002</v>
      </c>
      <c r="G21" s="19">
        <f t="shared" si="13"/>
        <v>1.6674999999999998</v>
      </c>
      <c r="H21" s="36"/>
      <c r="I21" s="126" t="s">
        <v>11</v>
      </c>
      <c r="J21" s="127">
        <f>B3</f>
        <v>43495</v>
      </c>
      <c r="K21" s="21">
        <f>C38</f>
        <v>1.0144475167857483</v>
      </c>
      <c r="L21" s="21">
        <f t="shared" ref="L21:O21" si="16">D38</f>
        <v>6.3502671624732923</v>
      </c>
      <c r="M21" s="21">
        <f t="shared" si="16"/>
        <v>19.779758513356548</v>
      </c>
      <c r="N21" s="21">
        <f t="shared" si="16"/>
        <v>11.216367589769215</v>
      </c>
      <c r="O21" s="21">
        <f t="shared" si="16"/>
        <v>11.992938032690585</v>
      </c>
      <c r="P21" s="42"/>
      <c r="Q21" s="114"/>
      <c r="R21" s="115"/>
      <c r="S21" s="13"/>
      <c r="T21" s="59">
        <f>(L13/K13)*100</f>
        <v>101.51515151515152</v>
      </c>
      <c r="U21" s="59">
        <f>(M13/K13)*100</f>
        <v>93.706293706293721</v>
      </c>
      <c r="V21" s="59">
        <f>(N13/K13)*100</f>
        <v>74.009324009324004</v>
      </c>
      <c r="W21" s="59">
        <f>(O13/K13)*100</f>
        <v>77.855477855477844</v>
      </c>
      <c r="X21" s="36"/>
      <c r="Y21" s="36"/>
      <c r="Z21" s="36"/>
      <c r="AA21" s="36"/>
      <c r="AB21" s="36"/>
      <c r="AC21" s="36"/>
      <c r="AD21" s="36"/>
      <c r="AE21" s="36"/>
      <c r="AF21" s="36"/>
      <c r="AG21" s="36"/>
      <c r="AH21" s="36"/>
      <c r="AI21" s="63"/>
      <c r="AJ21" s="36"/>
    </row>
    <row r="22" spans="1:36" x14ac:dyDescent="0.2">
      <c r="A22" s="114"/>
      <c r="B22" s="115"/>
      <c r="C22" s="19">
        <f t="shared" si="13"/>
        <v>2.145</v>
      </c>
      <c r="D22" s="19">
        <f t="shared" si="13"/>
        <v>2.1774999999999998</v>
      </c>
      <c r="E22" s="19">
        <f t="shared" si="13"/>
        <v>2.0100000000000002</v>
      </c>
      <c r="F22" s="19">
        <f t="shared" si="13"/>
        <v>1.5874999999999999</v>
      </c>
      <c r="G22" s="19">
        <f t="shared" si="13"/>
        <v>1.67</v>
      </c>
      <c r="H22" s="36"/>
      <c r="I22" s="126"/>
      <c r="J22" s="127"/>
      <c r="K22" s="21">
        <f>C39</f>
        <v>0.98397693203247671</v>
      </c>
      <c r="L22" s="21">
        <f t="shared" ref="L22:O24" si="17">D39</f>
        <v>8.40198810172806</v>
      </c>
      <c r="M22" s="21">
        <f t="shared" si="17"/>
        <v>12.228483469505097</v>
      </c>
      <c r="N22" s="21">
        <f t="shared" si="17"/>
        <v>15.875809231106038</v>
      </c>
      <c r="O22" s="21">
        <f t="shared" si="17"/>
        <v>11.406251758004315</v>
      </c>
      <c r="P22" s="42"/>
      <c r="Q22" s="114"/>
      <c r="R22" s="115"/>
      <c r="S22" s="13"/>
      <c r="T22" s="59">
        <f>(L14/K14)*100</f>
        <v>108.86075949367088</v>
      </c>
      <c r="U22" s="59">
        <f>(M14/K14)*100</f>
        <v>85.79465541490859</v>
      </c>
      <c r="V22" s="59">
        <f>(N14/K14)*100</f>
        <v>103.37552742616035</v>
      </c>
      <c r="W22" s="59">
        <f>(O14/K14)*100</f>
        <v>89.170182841068922</v>
      </c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6"/>
    </row>
    <row r="23" spans="1:36" x14ac:dyDescent="0.2">
      <c r="A23" s="114"/>
      <c r="B23" s="115"/>
      <c r="C23" s="19">
        <f t="shared" si="13"/>
        <v>1.7774999999999999</v>
      </c>
      <c r="D23" s="19">
        <f t="shared" si="13"/>
        <v>1.9349999999999998</v>
      </c>
      <c r="E23" s="19">
        <f t="shared" si="13"/>
        <v>1.5249999999999999</v>
      </c>
      <c r="F23" s="19">
        <f t="shared" si="13"/>
        <v>1.8374999999999999</v>
      </c>
      <c r="G23" s="19">
        <f t="shared" si="13"/>
        <v>1.585</v>
      </c>
      <c r="H23" s="36"/>
      <c r="I23" s="126"/>
      <c r="J23" s="127"/>
      <c r="K23" s="21">
        <f>C40</f>
        <v>1.0902630478975881</v>
      </c>
      <c r="L23" s="21">
        <f t="shared" si="17"/>
        <v>8.6691037416915542</v>
      </c>
      <c r="M23" s="21">
        <f t="shared" si="17"/>
        <v>13.40297562198565</v>
      </c>
      <c r="N23" s="21">
        <f t="shared" si="17"/>
        <v>11.86495449574263</v>
      </c>
      <c r="O23" s="21">
        <f t="shared" si="17"/>
        <v>11.830304989375639</v>
      </c>
      <c r="P23" s="42"/>
      <c r="Q23" s="114"/>
      <c r="R23" s="115"/>
      <c r="S23" s="13"/>
      <c r="T23" s="59">
        <f>(L15/K15)*100</f>
        <v>66.833667334669329</v>
      </c>
      <c r="U23" s="59">
        <f>(M15/K15)*100</f>
        <v>81.963927855711418</v>
      </c>
      <c r="V23" s="59">
        <f>(N15/K15)*100</f>
        <v>71.94388777555109</v>
      </c>
      <c r="W23" s="59" t="s">
        <v>19</v>
      </c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36"/>
      <c r="AJ23" s="36"/>
    </row>
    <row r="24" spans="1:36" x14ac:dyDescent="0.2">
      <c r="A24" s="114"/>
      <c r="B24" s="115"/>
      <c r="C24" s="19">
        <f t="shared" si="13"/>
        <v>2.4950000000000001</v>
      </c>
      <c r="D24" s="19">
        <f t="shared" si="13"/>
        <v>1.6674999999999998</v>
      </c>
      <c r="E24" s="19">
        <f t="shared" si="13"/>
        <v>2.0449999999999999</v>
      </c>
      <c r="F24" s="19">
        <f t="shared" si="13"/>
        <v>1.7949999999999999</v>
      </c>
      <c r="G24" s="19">
        <f t="shared" si="13"/>
        <v>1.5450000000000002</v>
      </c>
      <c r="H24" s="36"/>
      <c r="I24" s="126"/>
      <c r="J24" s="127"/>
      <c r="K24" s="21">
        <f>C41</f>
        <v>0.91131250328418645</v>
      </c>
      <c r="L24" s="21">
        <f t="shared" si="17"/>
        <v>0.12082115552242885</v>
      </c>
      <c r="M24" s="21">
        <f t="shared" si="17"/>
        <v>9.6453797454880323</v>
      </c>
      <c r="N24" s="21">
        <f t="shared" si="17"/>
        <v>10.261865274455689</v>
      </c>
      <c r="O24" s="21">
        <f t="shared" si="17"/>
        <v>11.878894331415369</v>
      </c>
      <c r="P24" s="42"/>
      <c r="Q24" s="106" t="s">
        <v>9</v>
      </c>
      <c r="R24" s="106"/>
      <c r="S24" s="16"/>
      <c r="T24" s="60">
        <f>AVERAGE(T20:T23)</f>
        <v>103.21478129282157</v>
      </c>
      <c r="U24" s="60">
        <f t="shared" ref="U24:W24" si="18">AVERAGE(U20:U23)</f>
        <v>83.71969356447012</v>
      </c>
      <c r="V24" s="60">
        <f t="shared" si="18"/>
        <v>85.330674228740733</v>
      </c>
      <c r="W24" s="60">
        <f t="shared" si="18"/>
        <v>89.260315901870072</v>
      </c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63"/>
    </row>
    <row r="25" spans="1:36" x14ac:dyDescent="0.2">
      <c r="A25" s="106" t="s">
        <v>7</v>
      </c>
      <c r="B25" s="106"/>
      <c r="C25" s="16">
        <f t="shared" ref="C25:G25" si="19">AVERAGE(C17:C20)</f>
        <v>1.0425</v>
      </c>
      <c r="D25" s="16">
        <f t="shared" si="19"/>
        <v>6.4531250000000009</v>
      </c>
      <c r="E25" s="16">
        <f t="shared" si="19"/>
        <v>11.566875</v>
      </c>
      <c r="F25" s="16">
        <f t="shared" si="19"/>
        <v>10.749375000000001</v>
      </c>
      <c r="G25" s="16">
        <f t="shared" si="19"/>
        <v>9.921875</v>
      </c>
      <c r="H25" s="36"/>
      <c r="I25" s="125" t="s">
        <v>11</v>
      </c>
      <c r="J25" s="125"/>
      <c r="K25" s="22">
        <f>AVERAGE(K21:K24)</f>
        <v>0.99999999999999989</v>
      </c>
      <c r="L25" s="22">
        <f t="shared" ref="L25:O25" si="20">AVERAGE(L21:L24)</f>
        <v>5.8855450403538336</v>
      </c>
      <c r="M25" s="22">
        <f t="shared" si="20"/>
        <v>13.764149337583831</v>
      </c>
      <c r="N25" s="22">
        <f t="shared" si="20"/>
        <v>12.304749147768392</v>
      </c>
      <c r="O25" s="22">
        <f t="shared" si="20"/>
        <v>11.777097277871476</v>
      </c>
      <c r="P25" s="42"/>
      <c r="Q25" s="106" t="s">
        <v>4</v>
      </c>
      <c r="R25" s="106"/>
      <c r="S25" s="17"/>
      <c r="T25" s="61">
        <f>STDEV(T20:T23)</f>
        <v>28.345283436992659</v>
      </c>
      <c r="U25" s="61">
        <f>STDEV(U20:U23)</f>
        <v>8.4326705800430499</v>
      </c>
      <c r="V25" s="61">
        <f t="shared" ref="V25:W25" si="21">STDEV(V20:V23)</f>
        <v>15.02658861175872</v>
      </c>
      <c r="W25" s="61">
        <f t="shared" si="21"/>
        <v>11.450170644760995</v>
      </c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6"/>
    </row>
    <row r="26" spans="1:36" x14ac:dyDescent="0.2">
      <c r="A26" s="106" t="s">
        <v>4</v>
      </c>
      <c r="B26" s="106"/>
      <c r="C26" s="17">
        <f t="shared" ref="C26:G26" si="22">STDEV(C17:C20)</f>
        <v>0.13257073583562926</v>
      </c>
      <c r="D26" s="17">
        <f t="shared" si="22"/>
        <v>4.3201916310699273</v>
      </c>
      <c r="E26" s="17">
        <f t="shared" si="22"/>
        <v>1.2852356706715957</v>
      </c>
      <c r="F26" s="17">
        <f t="shared" si="22"/>
        <v>1.8981025338918469</v>
      </c>
      <c r="G26" s="17">
        <f t="shared" si="22"/>
        <v>0.36529882174278372</v>
      </c>
      <c r="H26" s="36"/>
      <c r="I26" s="125" t="s">
        <v>4</v>
      </c>
      <c r="J26" s="125"/>
      <c r="K26" s="22">
        <f>STDEV(K21:K24)</f>
        <v>7.4113335142528103E-2</v>
      </c>
      <c r="L26" s="22">
        <f t="shared" ref="L26:O26" si="23">STDEV(L21:L24)</f>
        <v>3.9803137583220884</v>
      </c>
      <c r="M26" s="22">
        <f t="shared" si="23"/>
        <v>4.306604726836639</v>
      </c>
      <c r="N26" s="22">
        <f t="shared" si="23"/>
        <v>2.470076813272001</v>
      </c>
      <c r="O26" s="22">
        <f t="shared" si="23"/>
        <v>0.25645488993853377</v>
      </c>
      <c r="P26" s="42"/>
      <c r="Q26" s="106" t="s">
        <v>5</v>
      </c>
      <c r="R26" s="106"/>
      <c r="S26" s="17"/>
      <c r="T26" s="61">
        <f>1.96*(T25)/SQRT(4)</f>
        <v>27.778377768252806</v>
      </c>
      <c r="U26" s="61">
        <f t="shared" ref="U26:W26" si="24">1.96*(U25)/SQRT(4)</f>
        <v>8.264017168442189</v>
      </c>
      <c r="V26" s="61">
        <f t="shared" si="24"/>
        <v>14.726056839523546</v>
      </c>
      <c r="W26" s="61">
        <f t="shared" si="24"/>
        <v>11.221167231865774</v>
      </c>
      <c r="X26" s="36"/>
      <c r="Y26" s="36"/>
      <c r="Z26" s="36"/>
      <c r="AA26" s="36"/>
      <c r="AB26" s="36"/>
      <c r="AC26" s="36"/>
      <c r="AD26" s="36"/>
      <c r="AE26" s="36"/>
      <c r="AF26" s="36"/>
      <c r="AG26" s="36"/>
      <c r="AH26" s="36"/>
      <c r="AI26" s="36"/>
      <c r="AJ26" s="36"/>
    </row>
    <row r="27" spans="1:36" x14ac:dyDescent="0.2">
      <c r="A27" s="133" t="s">
        <v>5</v>
      </c>
      <c r="B27" s="134"/>
      <c r="C27" s="17">
        <f t="shared" ref="C27:G27" si="25">1.96*(C26)/SQRT(4)</f>
        <v>0.12991932111891666</v>
      </c>
      <c r="D27" s="17">
        <f t="shared" si="25"/>
        <v>4.233787798448529</v>
      </c>
      <c r="E27" s="17">
        <f t="shared" si="25"/>
        <v>1.2595309572581639</v>
      </c>
      <c r="F27" s="17">
        <f t="shared" si="25"/>
        <v>1.86014048321401</v>
      </c>
      <c r="G27" s="17">
        <f t="shared" si="25"/>
        <v>0.35799284530792802</v>
      </c>
      <c r="H27" s="36"/>
      <c r="I27" s="125" t="s">
        <v>5</v>
      </c>
      <c r="J27" s="125"/>
      <c r="K27" s="22">
        <f>1.96*(K26)/SQRT(4)</f>
        <v>7.2631068439677537E-2</v>
      </c>
      <c r="L27" s="22">
        <f t="shared" ref="L27:O27" si="26">1.96*(L26)/SQRT(4)</f>
        <v>3.9007074831556467</v>
      </c>
      <c r="M27" s="22">
        <f t="shared" si="26"/>
        <v>4.2204726322999058</v>
      </c>
      <c r="N27" s="22">
        <f t="shared" si="26"/>
        <v>2.4206752770065609</v>
      </c>
      <c r="O27" s="22">
        <f t="shared" si="26"/>
        <v>0.25132579213976308</v>
      </c>
      <c r="P27" s="42"/>
      <c r="Q27" s="64"/>
      <c r="R27" s="64"/>
      <c r="S27" s="14"/>
      <c r="T27" s="62"/>
      <c r="U27" s="62"/>
      <c r="V27" s="62"/>
      <c r="W27" s="62"/>
      <c r="X27" s="36"/>
      <c r="Y27" s="36"/>
      <c r="Z27" s="36"/>
      <c r="AA27" s="36"/>
      <c r="AB27" s="36"/>
      <c r="AC27" s="36"/>
      <c r="AD27" s="36"/>
      <c r="AE27" s="36"/>
      <c r="AF27" s="36"/>
      <c r="AG27" s="36"/>
      <c r="AH27" s="36"/>
      <c r="AI27" s="36"/>
      <c r="AJ27" s="36"/>
    </row>
    <row r="28" spans="1:36" x14ac:dyDescent="0.2">
      <c r="A28" s="106" t="s">
        <v>9</v>
      </c>
      <c r="B28" s="106"/>
      <c r="C28" s="16">
        <f t="shared" ref="C28:G28" si="27">AVERAGE(C21:C24)</f>
        <v>2.0181249999999999</v>
      </c>
      <c r="D28" s="16">
        <f t="shared" si="27"/>
        <v>2.0062499999999996</v>
      </c>
      <c r="E28" s="16">
        <f t="shared" si="27"/>
        <v>1.69875</v>
      </c>
      <c r="F28" s="16">
        <f t="shared" si="27"/>
        <v>1.6856249999999999</v>
      </c>
      <c r="G28" s="16">
        <f t="shared" si="27"/>
        <v>1.6168749999999998</v>
      </c>
      <c r="H28" s="36"/>
      <c r="I28" s="40"/>
      <c r="J28" s="9"/>
      <c r="K28" s="11"/>
      <c r="L28" s="11"/>
      <c r="M28" s="11"/>
      <c r="N28" s="11"/>
      <c r="O28" s="42"/>
      <c r="P28" s="42"/>
      <c r="Q28" s="37"/>
      <c r="R28" s="37"/>
      <c r="S28" s="14"/>
      <c r="T28" s="62"/>
      <c r="U28" s="62"/>
      <c r="V28" s="62"/>
      <c r="W28" s="62"/>
      <c r="X28" s="36"/>
      <c r="Y28" s="36"/>
      <c r="Z28" s="36"/>
      <c r="AA28" s="36"/>
      <c r="AB28" s="36"/>
      <c r="AC28" s="36"/>
      <c r="AD28" s="36"/>
      <c r="AE28" s="36"/>
      <c r="AF28" s="36"/>
      <c r="AG28" s="36"/>
      <c r="AH28" s="36"/>
      <c r="AI28" s="36"/>
      <c r="AJ28" s="36"/>
    </row>
    <row r="29" spans="1:36" x14ac:dyDescent="0.2">
      <c r="A29" s="106" t="s">
        <v>4</v>
      </c>
      <c r="B29" s="106"/>
      <c r="C29" s="17">
        <f t="shared" ref="C29:G29" si="28">STDEV(C21:C24)</f>
        <v>0.38002946705924451</v>
      </c>
      <c r="D29" s="17">
        <f t="shared" si="28"/>
        <v>0.26214261385742332</v>
      </c>
      <c r="E29" s="17">
        <f t="shared" si="28"/>
        <v>0.400403442376145</v>
      </c>
      <c r="F29" s="17">
        <f t="shared" si="28"/>
        <v>0.15412893682455167</v>
      </c>
      <c r="G29" s="17">
        <f t="shared" si="28"/>
        <v>6.2094518008167593E-2</v>
      </c>
      <c r="H29" s="37"/>
      <c r="I29" s="40"/>
      <c r="J29" s="9"/>
      <c r="K29" s="11"/>
      <c r="L29" s="11"/>
      <c r="M29" s="11"/>
      <c r="N29" s="11"/>
      <c r="O29" s="11"/>
      <c r="P29" s="42"/>
      <c r="Q29" s="37"/>
      <c r="R29" s="37"/>
      <c r="S29" s="14"/>
      <c r="T29" s="62"/>
      <c r="U29" s="62"/>
      <c r="V29" s="62"/>
      <c r="W29" s="62"/>
      <c r="X29" s="36"/>
      <c r="Y29" s="36"/>
      <c r="Z29" s="36"/>
      <c r="AA29" s="36"/>
      <c r="AB29" s="36"/>
      <c r="AC29" s="36"/>
      <c r="AD29" s="36"/>
      <c r="AE29" s="36"/>
      <c r="AF29" s="36"/>
      <c r="AG29" s="36"/>
      <c r="AH29" s="36"/>
      <c r="AI29" s="36"/>
      <c r="AJ29" s="36"/>
    </row>
    <row r="30" spans="1:36" x14ac:dyDescent="0.2">
      <c r="A30" s="106" t="s">
        <v>5</v>
      </c>
      <c r="B30" s="106"/>
      <c r="C30" s="17">
        <f t="shared" ref="C30:G30" si="29">1.96*(C29)/SQRT(4)</f>
        <v>0.3724288777180596</v>
      </c>
      <c r="D30" s="17">
        <f t="shared" si="29"/>
        <v>0.25689976158027483</v>
      </c>
      <c r="E30" s="17">
        <f t="shared" si="29"/>
        <v>0.39239537352862208</v>
      </c>
      <c r="F30" s="17">
        <f t="shared" si="29"/>
        <v>0.15104635808806063</v>
      </c>
      <c r="G30" s="17">
        <f t="shared" si="29"/>
        <v>6.085262764800424E-2</v>
      </c>
      <c r="H30" s="37"/>
      <c r="I30" s="124"/>
      <c r="J30" s="124"/>
      <c r="K30" s="11"/>
      <c r="L30" s="11"/>
      <c r="M30" s="11"/>
      <c r="N30" s="11"/>
      <c r="O30" s="11"/>
      <c r="P30" s="42"/>
      <c r="Q30" s="37"/>
      <c r="R30" s="37"/>
      <c r="S30" s="14"/>
      <c r="T30" s="62"/>
      <c r="U30" s="62"/>
      <c r="V30" s="62"/>
      <c r="W30" s="62"/>
      <c r="X30" s="36"/>
      <c r="Y30" s="36"/>
      <c r="Z30" s="36"/>
      <c r="AA30" s="36"/>
      <c r="AB30" s="36"/>
      <c r="AC30" s="36"/>
      <c r="AD30" s="36"/>
      <c r="AE30" s="36"/>
      <c r="AF30" s="36"/>
      <c r="AG30" s="36"/>
      <c r="AH30" s="36"/>
      <c r="AI30" s="36"/>
      <c r="AJ30" s="36"/>
    </row>
    <row r="31" spans="1:36" x14ac:dyDescent="0.2">
      <c r="A31" s="114" t="s">
        <v>10</v>
      </c>
      <c r="B31" s="115">
        <f>B3</f>
        <v>43495</v>
      </c>
      <c r="C31" s="23">
        <f t="shared" ref="C31:G34" si="30">(C17/C21)</f>
        <v>0.52870090634441091</v>
      </c>
      <c r="D31" s="23">
        <f t="shared" si="30"/>
        <v>3.3095768374164818</v>
      </c>
      <c r="E31" s="23">
        <f t="shared" si="30"/>
        <v>10.308641975308644</v>
      </c>
      <c r="F31" s="23">
        <f t="shared" si="30"/>
        <v>5.845648604269293</v>
      </c>
      <c r="G31" s="23">
        <f t="shared" si="30"/>
        <v>6.2503748125937033</v>
      </c>
      <c r="H31" s="37"/>
      <c r="I31" s="40"/>
      <c r="J31" s="9"/>
      <c r="K31" s="11"/>
      <c r="L31" s="11"/>
      <c r="M31" s="11"/>
      <c r="N31" s="11"/>
      <c r="O31" s="11"/>
      <c r="P31" s="42"/>
      <c r="Q31" s="37"/>
      <c r="R31" s="37"/>
      <c r="S31" s="14"/>
      <c r="T31" s="62"/>
      <c r="U31" s="62"/>
      <c r="V31" s="62"/>
      <c r="W31" s="62"/>
      <c r="X31" s="36"/>
      <c r="Y31" s="36"/>
      <c r="Z31" s="36"/>
      <c r="AA31" s="36"/>
      <c r="AB31" s="36"/>
      <c r="AC31" s="36"/>
      <c r="AD31" s="36"/>
      <c r="AE31" s="36"/>
      <c r="AF31" s="36"/>
      <c r="AG31" s="36"/>
      <c r="AH31" s="36"/>
      <c r="AI31" s="36"/>
      <c r="AJ31" s="36"/>
    </row>
    <row r="32" spans="1:36" x14ac:dyDescent="0.2">
      <c r="A32" s="114"/>
      <c r="B32" s="115"/>
      <c r="C32" s="23">
        <f t="shared" si="30"/>
        <v>0.51282051282051289</v>
      </c>
      <c r="D32" s="23">
        <f t="shared" si="30"/>
        <v>4.3788748564867976</v>
      </c>
      <c r="E32" s="23">
        <f t="shared" si="30"/>
        <v>6.3731343283582076</v>
      </c>
      <c r="F32" s="23">
        <f t="shared" si="30"/>
        <v>8.2740157480314966</v>
      </c>
      <c r="G32" s="23">
        <f t="shared" si="30"/>
        <v>5.9446107784431144</v>
      </c>
      <c r="H32" s="37"/>
      <c r="I32" s="40"/>
      <c r="J32" s="40"/>
      <c r="K32" s="20"/>
      <c r="L32" s="20"/>
      <c r="M32" s="20"/>
      <c r="N32" s="20"/>
      <c r="O32" s="20"/>
      <c r="P32" s="42"/>
      <c r="Q32" s="37"/>
      <c r="R32" s="37"/>
      <c r="S32" s="65"/>
      <c r="T32" s="65"/>
      <c r="U32" s="65"/>
      <c r="V32" s="65"/>
      <c r="W32" s="65"/>
      <c r="X32" s="36"/>
      <c r="Y32" s="36"/>
      <c r="Z32" s="36"/>
      <c r="AA32" s="36"/>
      <c r="AB32" s="36"/>
      <c r="AC32" s="36"/>
      <c r="AD32" s="36"/>
      <c r="AE32" s="36"/>
      <c r="AF32" s="36"/>
      <c r="AG32" s="36"/>
      <c r="AH32" s="36"/>
      <c r="AI32" s="36"/>
      <c r="AJ32" s="36"/>
    </row>
    <row r="33" spans="1:36" x14ac:dyDescent="0.2">
      <c r="A33" s="114"/>
      <c r="B33" s="115"/>
      <c r="C33" s="23">
        <f t="shared" si="30"/>
        <v>0.56821378340365691</v>
      </c>
      <c r="D33" s="23">
        <f t="shared" si="30"/>
        <v>4.518087855297158</v>
      </c>
      <c r="E33" s="23">
        <f t="shared" si="30"/>
        <v>6.9852459016393444</v>
      </c>
      <c r="F33" s="23">
        <f t="shared" si="30"/>
        <v>6.183673469387756</v>
      </c>
      <c r="G33" s="23">
        <f t="shared" si="30"/>
        <v>6.1656151419558363</v>
      </c>
      <c r="H33" s="37"/>
      <c r="I33" s="37"/>
      <c r="J33" s="37"/>
      <c r="K33" s="37"/>
      <c r="L33" s="37"/>
      <c r="M33" s="37"/>
      <c r="N33" s="37"/>
      <c r="O33" s="37"/>
      <c r="P33" s="42"/>
      <c r="Q33" s="42"/>
      <c r="R33" s="42"/>
      <c r="S33" s="42"/>
      <c r="T33" s="42"/>
      <c r="U33" s="42"/>
      <c r="V33" s="42"/>
      <c r="W33" s="42"/>
      <c r="X33" s="36"/>
      <c r="Y33" s="36"/>
      <c r="Z33" s="36"/>
      <c r="AA33" s="36"/>
      <c r="AB33" s="36"/>
      <c r="AC33" s="36"/>
      <c r="AD33" s="36"/>
      <c r="AE33" s="36"/>
      <c r="AF33" s="36"/>
      <c r="AG33" s="36"/>
      <c r="AH33" s="36"/>
      <c r="AI33" s="36"/>
      <c r="AJ33" s="36"/>
    </row>
    <row r="34" spans="1:36" x14ac:dyDescent="0.2">
      <c r="A34" s="114"/>
      <c r="B34" s="115"/>
      <c r="C34" s="23">
        <f t="shared" si="30"/>
        <v>0.47494989979959917</v>
      </c>
      <c r="D34" s="23">
        <f t="shared" si="30"/>
        <v>6.2968515742129097E-2</v>
      </c>
      <c r="E34" s="23">
        <f t="shared" si="30"/>
        <v>5.026894865525672</v>
      </c>
      <c r="F34" s="23">
        <f t="shared" si="30"/>
        <v>5.3481894150417828</v>
      </c>
      <c r="G34" s="23">
        <f t="shared" si="30"/>
        <v>6.1909385113268609</v>
      </c>
      <c r="H34" s="37"/>
      <c r="I34" s="37"/>
      <c r="J34" s="37"/>
      <c r="K34" s="37"/>
      <c r="L34" s="37"/>
      <c r="M34" s="37"/>
      <c r="N34" s="37"/>
      <c r="O34" s="37"/>
      <c r="P34" s="42"/>
      <c r="Q34" s="42"/>
      <c r="R34" s="42"/>
      <c r="S34" s="42"/>
      <c r="T34" s="42"/>
      <c r="U34" s="42"/>
      <c r="V34" s="42"/>
      <c r="W34" s="42"/>
      <c r="X34" s="36"/>
      <c r="Y34" s="36"/>
      <c r="Z34" s="36"/>
      <c r="AA34" s="36"/>
      <c r="AB34" s="36"/>
      <c r="AC34" s="36"/>
      <c r="AD34" s="36"/>
      <c r="AE34" s="36"/>
      <c r="AF34" s="36"/>
      <c r="AG34" s="36"/>
      <c r="AH34" s="36"/>
      <c r="AI34" s="36"/>
      <c r="AJ34" s="36"/>
    </row>
    <row r="35" spans="1:36" x14ac:dyDescent="0.2">
      <c r="A35" s="106" t="s">
        <v>10</v>
      </c>
      <c r="B35" s="106"/>
      <c r="C35" s="24">
        <f t="shared" ref="C35:G35" si="31">AVERAGE(C31:C34)</f>
        <v>0.52117127559204501</v>
      </c>
      <c r="D35" s="24">
        <f t="shared" si="31"/>
        <v>3.0673770162356417</v>
      </c>
      <c r="E35" s="24">
        <f t="shared" si="31"/>
        <v>7.1734792677079673</v>
      </c>
      <c r="F35" s="24">
        <f t="shared" si="31"/>
        <v>6.4128818091825819</v>
      </c>
      <c r="G35" s="24">
        <f t="shared" si="31"/>
        <v>6.1378848110798785</v>
      </c>
      <c r="H35" s="37"/>
      <c r="I35" s="37"/>
      <c r="J35" s="37"/>
      <c r="K35" s="37"/>
      <c r="L35" s="37"/>
      <c r="M35" s="37"/>
      <c r="N35" s="37"/>
      <c r="O35" s="37"/>
      <c r="P35" s="42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  <c r="AF35" s="36"/>
      <c r="AG35" s="36"/>
      <c r="AH35" s="36"/>
      <c r="AI35" s="36"/>
      <c r="AJ35" s="36"/>
    </row>
    <row r="36" spans="1:36" x14ac:dyDescent="0.2">
      <c r="A36" s="106" t="s">
        <v>4</v>
      </c>
      <c r="B36" s="106"/>
      <c r="C36" s="25">
        <f t="shared" ref="C36:G36" si="32">STDEV(C31:C34)</f>
        <v>3.8625741414612121E-2</v>
      </c>
      <c r="D36" s="25">
        <f t="shared" si="32"/>
        <v>2.0744251986812898</v>
      </c>
      <c r="E36" s="25">
        <f t="shared" si="32"/>
        <v>2.244478678956177</v>
      </c>
      <c r="F36" s="25">
        <f t="shared" si="32"/>
        <v>1.2873330835832983</v>
      </c>
      <c r="G36" s="25">
        <f t="shared" si="32"/>
        <v>0.13365692212108338</v>
      </c>
      <c r="H36" s="37"/>
      <c r="I36" s="37"/>
      <c r="J36" s="37"/>
      <c r="K36" s="37"/>
      <c r="L36" s="37"/>
      <c r="M36" s="37"/>
      <c r="N36" s="37"/>
      <c r="O36" s="37"/>
      <c r="P36" s="42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</row>
    <row r="37" spans="1:36" x14ac:dyDescent="0.2">
      <c r="A37" s="106" t="s">
        <v>5</v>
      </c>
      <c r="B37" s="106"/>
      <c r="C37" s="25">
        <f t="shared" ref="C37:G37" si="33">1.96*(C36)/SQRT(4)</f>
        <v>3.7853226586319878E-2</v>
      </c>
      <c r="D37" s="25">
        <f t="shared" si="33"/>
        <v>2.0329366947076641</v>
      </c>
      <c r="E37" s="25">
        <f t="shared" si="33"/>
        <v>2.1995891053770533</v>
      </c>
      <c r="F37" s="25">
        <f t="shared" si="33"/>
        <v>1.2615864219116324</v>
      </c>
      <c r="G37" s="25">
        <f t="shared" si="33"/>
        <v>0.1309837836786617</v>
      </c>
      <c r="H37" s="37"/>
      <c r="I37" s="37"/>
      <c r="J37" s="37"/>
      <c r="K37" s="37"/>
      <c r="L37" s="37"/>
      <c r="M37" s="37"/>
      <c r="N37" s="37"/>
      <c r="O37" s="37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</row>
    <row r="38" spans="1:36" x14ac:dyDescent="0.2">
      <c r="A38" s="114" t="s">
        <v>11</v>
      </c>
      <c r="B38" s="115">
        <f>B3</f>
        <v>43495</v>
      </c>
      <c r="C38" s="23">
        <f t="shared" ref="C38:G41" si="34">(C31/$C$35)</f>
        <v>1.0144475167857483</v>
      </c>
      <c r="D38" s="23">
        <f t="shared" si="34"/>
        <v>6.3502671624732923</v>
      </c>
      <c r="E38" s="23">
        <f t="shared" si="34"/>
        <v>19.779758513356548</v>
      </c>
      <c r="F38" s="23">
        <f t="shared" si="34"/>
        <v>11.216367589769215</v>
      </c>
      <c r="G38" s="23">
        <f t="shared" si="34"/>
        <v>11.992938032690585</v>
      </c>
      <c r="H38" s="37"/>
      <c r="I38" s="37"/>
      <c r="J38" s="37"/>
      <c r="K38" s="37"/>
      <c r="L38" s="37"/>
      <c r="M38" s="37"/>
      <c r="N38" s="37"/>
      <c r="O38" s="37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</row>
    <row r="39" spans="1:36" x14ac:dyDescent="0.2">
      <c r="A39" s="114"/>
      <c r="B39" s="115">
        <v>41235</v>
      </c>
      <c r="C39" s="23">
        <f t="shared" si="34"/>
        <v>0.98397693203247671</v>
      </c>
      <c r="D39" s="23">
        <f t="shared" si="34"/>
        <v>8.40198810172806</v>
      </c>
      <c r="E39" s="23">
        <f t="shared" si="34"/>
        <v>12.228483469505097</v>
      </c>
      <c r="F39" s="23">
        <f t="shared" si="34"/>
        <v>15.875809231106038</v>
      </c>
      <c r="G39" s="23">
        <f t="shared" si="34"/>
        <v>11.406251758004315</v>
      </c>
      <c r="H39" s="37"/>
      <c r="I39" s="37"/>
      <c r="J39" s="37"/>
      <c r="K39" s="37"/>
      <c r="L39" s="37"/>
      <c r="M39" s="37"/>
      <c r="N39" s="37"/>
      <c r="O39" s="37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</row>
    <row r="40" spans="1:36" x14ac:dyDescent="0.2">
      <c r="A40" s="114"/>
      <c r="B40" s="115">
        <v>41235</v>
      </c>
      <c r="C40" s="23">
        <f t="shared" si="34"/>
        <v>1.0902630478975881</v>
      </c>
      <c r="D40" s="23">
        <f t="shared" si="34"/>
        <v>8.6691037416915542</v>
      </c>
      <c r="E40" s="23">
        <f t="shared" si="34"/>
        <v>13.40297562198565</v>
      </c>
      <c r="F40" s="23">
        <f t="shared" si="34"/>
        <v>11.86495449574263</v>
      </c>
      <c r="G40" s="23">
        <f t="shared" si="34"/>
        <v>11.830304989375639</v>
      </c>
      <c r="H40" s="37"/>
      <c r="I40" s="37"/>
      <c r="J40" s="37"/>
      <c r="K40" s="37"/>
      <c r="L40" s="37"/>
      <c r="M40" s="37"/>
      <c r="N40" s="37"/>
      <c r="O40" s="37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</row>
    <row r="41" spans="1:36" x14ac:dyDescent="0.2">
      <c r="A41" s="114"/>
      <c r="B41" s="115">
        <v>41235</v>
      </c>
      <c r="C41" s="23">
        <f t="shared" si="34"/>
        <v>0.91131250328418645</v>
      </c>
      <c r="D41" s="23">
        <f t="shared" si="34"/>
        <v>0.12082115552242885</v>
      </c>
      <c r="E41" s="23">
        <f t="shared" si="34"/>
        <v>9.6453797454880323</v>
      </c>
      <c r="F41" s="23">
        <f t="shared" si="34"/>
        <v>10.261865274455689</v>
      </c>
      <c r="G41" s="23">
        <f t="shared" si="34"/>
        <v>11.878894331415369</v>
      </c>
      <c r="H41" s="36"/>
      <c r="I41" s="37"/>
      <c r="J41" s="37"/>
      <c r="K41" s="37"/>
      <c r="L41" s="37"/>
      <c r="M41" s="37"/>
      <c r="N41" s="37"/>
      <c r="O41" s="37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</row>
    <row r="42" spans="1:36" x14ac:dyDescent="0.2">
      <c r="A42" s="106" t="s">
        <v>11</v>
      </c>
      <c r="B42" s="106"/>
      <c r="C42" s="24">
        <f t="shared" ref="C42:G42" si="35">AVERAGE(C38:C41)</f>
        <v>0.99999999999999989</v>
      </c>
      <c r="D42" s="24">
        <f t="shared" si="35"/>
        <v>5.8855450403538336</v>
      </c>
      <c r="E42" s="24">
        <f t="shared" si="35"/>
        <v>13.764149337583831</v>
      </c>
      <c r="F42" s="24">
        <f t="shared" si="35"/>
        <v>12.304749147768392</v>
      </c>
      <c r="G42" s="24">
        <f t="shared" si="35"/>
        <v>11.777097277871476</v>
      </c>
      <c r="H42" s="36"/>
      <c r="I42" s="37"/>
      <c r="J42" s="37"/>
      <c r="K42" s="37"/>
      <c r="L42" s="37"/>
      <c r="M42" s="37"/>
      <c r="N42" s="37"/>
      <c r="O42" s="37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</row>
    <row r="43" spans="1:36" x14ac:dyDescent="0.2">
      <c r="A43" s="106" t="s">
        <v>4</v>
      </c>
      <c r="B43" s="106"/>
      <c r="C43" s="25">
        <f t="shared" ref="C43:G43" si="36">STDEV(C38:C41)</f>
        <v>7.4113335142528103E-2</v>
      </c>
      <c r="D43" s="25">
        <f t="shared" si="36"/>
        <v>3.9803137583220884</v>
      </c>
      <c r="E43" s="25">
        <f t="shared" si="36"/>
        <v>4.306604726836639</v>
      </c>
      <c r="F43" s="25">
        <f t="shared" si="36"/>
        <v>2.470076813272001</v>
      </c>
      <c r="G43" s="25">
        <f t="shared" si="36"/>
        <v>0.25645488993853377</v>
      </c>
      <c r="H43" s="36"/>
      <c r="I43" s="37"/>
      <c r="J43" s="37"/>
      <c r="K43" s="37"/>
      <c r="L43" s="37"/>
      <c r="M43" s="37"/>
      <c r="N43" s="37"/>
      <c r="O43" s="37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</row>
    <row r="44" spans="1:36" x14ac:dyDescent="0.2">
      <c r="A44" s="106" t="s">
        <v>5</v>
      </c>
      <c r="B44" s="106"/>
      <c r="C44" s="25">
        <f t="shared" ref="C44:G44" si="37">1.96*(C43)/SQRT(4)</f>
        <v>7.2631068439677537E-2</v>
      </c>
      <c r="D44" s="25">
        <f t="shared" si="37"/>
        <v>3.9007074831556467</v>
      </c>
      <c r="E44" s="25">
        <f t="shared" si="37"/>
        <v>4.2204726322999058</v>
      </c>
      <c r="F44" s="25">
        <f t="shared" si="37"/>
        <v>2.4206752770065609</v>
      </c>
      <c r="G44" s="25">
        <f t="shared" si="37"/>
        <v>0.25132579213976308</v>
      </c>
      <c r="H44" s="36"/>
      <c r="I44" s="37"/>
      <c r="J44" s="37"/>
      <c r="K44" s="37"/>
      <c r="L44" s="37"/>
      <c r="M44" s="37"/>
      <c r="N44" s="37"/>
      <c r="O44" s="37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63"/>
      <c r="AJ44" s="36"/>
    </row>
    <row r="45" spans="1:36" x14ac:dyDescent="0.2">
      <c r="A45" s="38"/>
      <c r="B45" s="38"/>
      <c r="C45" s="38"/>
      <c r="D45" s="38"/>
      <c r="E45" s="38"/>
      <c r="F45" s="38"/>
      <c r="G45" s="38"/>
      <c r="H45" s="36"/>
      <c r="I45" s="37"/>
      <c r="J45" s="37"/>
      <c r="K45" s="37"/>
      <c r="L45" s="37"/>
      <c r="M45" s="37"/>
      <c r="N45" s="37"/>
      <c r="O45" s="37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</row>
    <row r="46" spans="1:36" x14ac:dyDescent="0.2">
      <c r="A46" s="8"/>
      <c r="B46" s="8"/>
      <c r="C46" s="8"/>
      <c r="D46" s="8"/>
      <c r="E46" s="8"/>
      <c r="F46" s="8"/>
      <c r="G46" s="8"/>
      <c r="H46" s="36"/>
      <c r="I46" s="37"/>
      <c r="J46" s="37"/>
      <c r="K46" s="37"/>
      <c r="L46" s="37"/>
      <c r="M46" s="37"/>
      <c r="N46" s="37"/>
      <c r="O46" s="37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</row>
    <row r="47" spans="1:36" x14ac:dyDescent="0.2">
      <c r="A47" s="8"/>
      <c r="B47" s="8"/>
      <c r="C47" s="8"/>
      <c r="D47" s="8"/>
      <c r="E47" s="8"/>
      <c r="F47" s="8"/>
      <c r="G47" s="8"/>
      <c r="H47" s="37"/>
      <c r="I47" s="27"/>
      <c r="J47" s="9"/>
      <c r="K47" s="26"/>
      <c r="L47" s="26"/>
      <c r="M47" s="26"/>
      <c r="N47" s="26"/>
      <c r="O47" s="2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63"/>
    </row>
    <row r="48" spans="1:36" ht="15.75" customHeight="1" x14ac:dyDescent="0.2">
      <c r="A48" s="42"/>
      <c r="B48" s="42"/>
      <c r="C48" s="42"/>
      <c r="D48" s="42"/>
      <c r="E48" s="8"/>
      <c r="F48" s="8"/>
      <c r="G48" s="8"/>
      <c r="H48" s="43" t="s">
        <v>12</v>
      </c>
      <c r="I48" s="30" t="s">
        <v>14</v>
      </c>
      <c r="J48" s="30" t="s">
        <v>15</v>
      </c>
      <c r="K48" s="30" t="s">
        <v>13</v>
      </c>
      <c r="L48" s="26"/>
      <c r="M48" s="123" t="s">
        <v>17</v>
      </c>
      <c r="N48" s="123"/>
      <c r="O48" s="123"/>
      <c r="P48" s="123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</row>
    <row r="49" spans="1:36" x14ac:dyDescent="0.2">
      <c r="A49" s="42"/>
      <c r="B49" s="42"/>
      <c r="C49" s="42"/>
      <c r="D49" s="42"/>
      <c r="E49" s="8"/>
      <c r="F49" s="8"/>
      <c r="G49" s="8"/>
      <c r="H49" s="12" t="s">
        <v>20</v>
      </c>
      <c r="I49" s="18">
        <f>K7</f>
        <v>1.0425</v>
      </c>
      <c r="J49" s="18">
        <f>K16</f>
        <v>2.0181249999999999</v>
      </c>
      <c r="K49" s="21">
        <f>K25</f>
        <v>0.99999999999999989</v>
      </c>
      <c r="L49" s="27"/>
      <c r="M49" s="58"/>
      <c r="N49" s="58"/>
      <c r="O49" s="58"/>
      <c r="P49" s="58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</row>
    <row r="50" spans="1:36" x14ac:dyDescent="0.2">
      <c r="A50" s="42"/>
      <c r="B50" s="42"/>
      <c r="C50" s="42"/>
      <c r="D50" s="42"/>
      <c r="E50" s="8"/>
      <c r="F50" s="8"/>
      <c r="G50" s="8"/>
      <c r="H50" s="51">
        <v>10</v>
      </c>
      <c r="I50" s="18">
        <f>L7</f>
        <v>6.4531250000000009</v>
      </c>
      <c r="J50" s="18">
        <f>L16</f>
        <v>2.0062499999999996</v>
      </c>
      <c r="K50" s="21">
        <f>L25</f>
        <v>5.8855450403538336</v>
      </c>
      <c r="L50" s="26"/>
      <c r="M50" s="12" t="s">
        <v>20</v>
      </c>
      <c r="N50" s="4"/>
      <c r="O50" s="4"/>
      <c r="P50" s="4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</row>
    <row r="51" spans="1:36" x14ac:dyDescent="0.2">
      <c r="A51" s="42"/>
      <c r="B51" s="42"/>
      <c r="C51" s="42"/>
      <c r="D51" s="42"/>
      <c r="E51" s="8"/>
      <c r="F51" s="8"/>
      <c r="G51" s="8"/>
      <c r="H51" s="51">
        <v>20</v>
      </c>
      <c r="I51" s="18">
        <f>M7</f>
        <v>11.566875</v>
      </c>
      <c r="J51" s="18">
        <f>M16</f>
        <v>1.69875</v>
      </c>
      <c r="K51" s="44">
        <f>M25</f>
        <v>13.764149337583831</v>
      </c>
      <c r="L51" s="37"/>
      <c r="M51" s="51">
        <v>10</v>
      </c>
      <c r="N51" s="5"/>
      <c r="O51" s="4"/>
      <c r="P51" s="4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</row>
    <row r="52" spans="1:36" x14ac:dyDescent="0.2">
      <c r="A52" s="42"/>
      <c r="B52" s="42"/>
      <c r="C52" s="42"/>
      <c r="D52" s="42"/>
      <c r="E52" s="8"/>
      <c r="F52" s="8"/>
      <c r="G52" s="8"/>
      <c r="H52" s="51">
        <v>30</v>
      </c>
      <c r="I52" s="18">
        <f>N7</f>
        <v>10.749375000000001</v>
      </c>
      <c r="J52" s="18">
        <f>N16</f>
        <v>1.6856249999999999</v>
      </c>
      <c r="K52" s="21">
        <f>N25</f>
        <v>12.304749147768392</v>
      </c>
      <c r="L52" s="29"/>
      <c r="M52" s="51">
        <v>20</v>
      </c>
      <c r="N52" s="56"/>
      <c r="O52" s="56"/>
      <c r="P52" s="5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</row>
    <row r="53" spans="1:36" x14ac:dyDescent="0.2">
      <c r="A53" s="42"/>
      <c r="B53" s="42"/>
      <c r="C53" s="42"/>
      <c r="D53" s="42"/>
      <c r="E53" s="8"/>
      <c r="F53" s="8"/>
      <c r="G53" s="8"/>
      <c r="H53" s="51">
        <v>40</v>
      </c>
      <c r="I53" s="18">
        <f>O7</f>
        <v>9.921875</v>
      </c>
      <c r="J53" s="18">
        <f>O16</f>
        <v>1.6168749999999998</v>
      </c>
      <c r="K53" s="21">
        <f>O25</f>
        <v>11.777097277871476</v>
      </c>
      <c r="L53" s="29"/>
      <c r="M53" s="51">
        <v>30</v>
      </c>
      <c r="N53" s="56"/>
      <c r="O53" s="56"/>
      <c r="P53" s="5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</row>
    <row r="54" spans="1:36" x14ac:dyDescent="0.2">
      <c r="A54" s="42"/>
      <c r="B54" s="42"/>
      <c r="C54" s="42"/>
      <c r="D54" s="42"/>
      <c r="E54" s="8"/>
      <c r="F54" s="8"/>
      <c r="G54" s="8"/>
      <c r="H54" s="11"/>
      <c r="I54" s="11"/>
      <c r="J54" s="11"/>
      <c r="K54" s="26"/>
      <c r="L54" s="11"/>
      <c r="M54" s="51">
        <v>40</v>
      </c>
      <c r="N54" s="56"/>
      <c r="O54" s="56"/>
      <c r="P54" s="5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</row>
    <row r="55" spans="1:36" x14ac:dyDescent="0.2">
      <c r="A55" s="42"/>
      <c r="B55" s="42"/>
      <c r="C55" s="42"/>
      <c r="D55" s="42"/>
      <c r="E55" s="8"/>
      <c r="F55" s="8"/>
      <c r="G55" s="8"/>
      <c r="H55" s="11"/>
      <c r="I55" s="11"/>
      <c r="J55" s="11"/>
      <c r="K55" s="26"/>
      <c r="L55" s="11"/>
      <c r="M55" s="13"/>
      <c r="N55" s="30" t="s">
        <v>14</v>
      </c>
      <c r="O55" s="30" t="s">
        <v>15</v>
      </c>
      <c r="P55" s="30" t="s">
        <v>13</v>
      </c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</row>
    <row r="56" spans="1:36" x14ac:dyDescent="0.2">
      <c r="A56" s="42"/>
      <c r="B56" s="42"/>
      <c r="C56" s="42"/>
      <c r="D56" s="42"/>
      <c r="E56" s="8"/>
      <c r="F56" s="8"/>
      <c r="G56" s="8"/>
      <c r="H56" s="11"/>
      <c r="I56" s="11"/>
      <c r="J56" s="11"/>
      <c r="K56" s="26"/>
      <c r="L56" s="11"/>
      <c r="M56" s="28" t="s">
        <v>16</v>
      </c>
      <c r="N56" s="7"/>
      <c r="O56" s="5"/>
      <c r="P56" s="6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</row>
    <row r="57" spans="1:36" x14ac:dyDescent="0.2">
      <c r="A57" s="42"/>
      <c r="B57" s="42"/>
      <c r="C57" s="42"/>
      <c r="D57" s="42"/>
      <c r="E57" s="8"/>
      <c r="F57" s="8"/>
      <c r="G57" s="8"/>
      <c r="H57" s="11"/>
      <c r="I57" s="11"/>
      <c r="J57" s="11"/>
      <c r="K57" s="26"/>
      <c r="L57" s="11"/>
      <c r="M57" s="10"/>
      <c r="N57" s="57"/>
      <c r="O57" s="57"/>
      <c r="P57" s="57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</row>
    <row r="58" spans="1:36" ht="12.75" customHeight="1" x14ac:dyDescent="0.2">
      <c r="A58" s="42"/>
      <c r="B58" s="42"/>
      <c r="C58" s="42"/>
      <c r="D58" s="42"/>
      <c r="E58" s="8"/>
      <c r="F58" s="8"/>
      <c r="G58" s="8"/>
      <c r="H58" s="11"/>
      <c r="I58" s="11"/>
      <c r="J58" s="11"/>
      <c r="K58" s="26"/>
      <c r="L58" s="11"/>
      <c r="M58" s="10"/>
      <c r="N58" s="57"/>
      <c r="O58" s="57"/>
      <c r="P58" s="57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</row>
    <row r="59" spans="1:36" x14ac:dyDescent="0.2">
      <c r="A59" s="42"/>
      <c r="B59" s="42"/>
      <c r="C59" s="42"/>
      <c r="D59" s="42"/>
      <c r="E59" s="8"/>
      <c r="F59" s="8"/>
      <c r="G59" s="8"/>
      <c r="H59" s="11"/>
      <c r="I59" s="11"/>
      <c r="J59" s="11"/>
      <c r="K59" s="26"/>
      <c r="L59" s="29"/>
      <c r="M59" s="10"/>
      <c r="N59" s="57"/>
      <c r="O59" s="57"/>
      <c r="P59" s="57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</row>
    <row r="60" spans="1:36" x14ac:dyDescent="0.2">
      <c r="A60" s="42"/>
      <c r="B60" s="42"/>
      <c r="C60" s="42"/>
      <c r="D60" s="42"/>
      <c r="E60" s="8"/>
      <c r="F60" s="8"/>
      <c r="G60" s="8"/>
      <c r="H60" s="37"/>
      <c r="I60" s="20"/>
      <c r="J60" s="11"/>
      <c r="K60" s="11"/>
      <c r="L60" s="11"/>
      <c r="M60" s="10"/>
      <c r="N60" s="57"/>
      <c r="O60" s="57"/>
      <c r="P60" s="57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</row>
    <row r="61" spans="1:36" x14ac:dyDescent="0.2">
      <c r="A61" s="42"/>
      <c r="B61" s="42"/>
      <c r="C61" s="42"/>
      <c r="D61" s="42"/>
      <c r="E61" s="8"/>
      <c r="F61" s="8"/>
      <c r="G61" s="8"/>
      <c r="H61" s="37"/>
      <c r="I61" s="20"/>
      <c r="J61" s="11"/>
      <c r="K61" s="11"/>
      <c r="L61" s="11"/>
      <c r="M61" s="45"/>
      <c r="N61" s="45"/>
      <c r="O61" s="45"/>
      <c r="P61" s="45"/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</row>
    <row r="62" spans="1:36" x14ac:dyDescent="0.2">
      <c r="A62" s="42"/>
      <c r="B62" s="42"/>
      <c r="C62" s="42"/>
      <c r="D62" s="42"/>
      <c r="E62" s="8"/>
      <c r="F62" s="8"/>
      <c r="G62" s="8"/>
      <c r="H62" s="37"/>
      <c r="I62" s="20"/>
      <c r="J62" s="11"/>
      <c r="K62" s="11"/>
      <c r="L62" s="11"/>
      <c r="M62" s="45"/>
      <c r="N62" s="45"/>
      <c r="O62" s="45"/>
      <c r="P62" s="45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</row>
    <row r="63" spans="1:36" x14ac:dyDescent="0.2">
      <c r="A63" s="42"/>
      <c r="B63" s="42"/>
      <c r="C63" s="42"/>
      <c r="D63" s="42"/>
      <c r="E63" s="8"/>
      <c r="F63" s="8"/>
      <c r="G63" s="8"/>
      <c r="H63" s="37"/>
      <c r="I63" s="20"/>
      <c r="J63" s="11"/>
      <c r="K63" s="11"/>
      <c r="L63" s="11"/>
      <c r="M63" s="45"/>
      <c r="N63" s="42"/>
      <c r="O63" s="42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</row>
    <row r="64" spans="1:36" x14ac:dyDescent="0.2">
      <c r="A64" s="42"/>
      <c r="B64" s="42"/>
      <c r="C64" s="42"/>
      <c r="D64" s="42"/>
      <c r="E64" s="8"/>
      <c r="F64" s="8"/>
      <c r="G64" s="8"/>
      <c r="H64" s="37"/>
      <c r="I64" s="20"/>
      <c r="J64" s="11"/>
      <c r="K64" s="11"/>
      <c r="L64" s="11"/>
      <c r="M64" s="45"/>
      <c r="N64" s="42"/>
      <c r="O64" s="42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</row>
    <row r="65" spans="1:36" x14ac:dyDescent="0.2">
      <c r="A65" s="42"/>
      <c r="B65" s="42"/>
      <c r="C65" s="42"/>
      <c r="D65" s="42"/>
      <c r="E65" s="8"/>
      <c r="F65" s="8"/>
      <c r="G65" s="8"/>
      <c r="H65" s="37"/>
      <c r="I65" s="20"/>
      <c r="J65" s="11"/>
      <c r="K65" s="11"/>
      <c r="L65" s="37"/>
      <c r="M65" s="45"/>
      <c r="N65" s="42"/>
      <c r="O65" s="42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</row>
    <row r="66" spans="1:36" x14ac:dyDescent="0.2">
      <c r="A66" s="42"/>
      <c r="B66" s="42"/>
      <c r="C66" s="42"/>
      <c r="D66" s="42"/>
      <c r="E66" s="8"/>
      <c r="F66" s="8"/>
      <c r="G66" s="8"/>
      <c r="H66" s="37"/>
      <c r="I66" s="20"/>
      <c r="J66" s="11"/>
      <c r="K66" s="31"/>
      <c r="L66" s="37"/>
      <c r="M66" s="45"/>
      <c r="N66" s="42"/>
      <c r="O66" s="42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</row>
    <row r="67" spans="1:36" x14ac:dyDescent="0.2">
      <c r="A67" s="42"/>
      <c r="B67" s="42"/>
      <c r="C67" s="42"/>
      <c r="D67" s="42"/>
      <c r="E67" s="8"/>
      <c r="F67" s="8"/>
      <c r="G67" s="8"/>
      <c r="H67" s="37"/>
      <c r="I67" s="37"/>
      <c r="J67" s="37"/>
      <c r="K67" s="37"/>
      <c r="L67" s="37"/>
      <c r="M67" s="45"/>
      <c r="N67" s="42"/>
      <c r="O67" s="42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</row>
    <row r="68" spans="1:36" x14ac:dyDescent="0.2">
      <c r="A68" s="42"/>
      <c r="B68" s="42"/>
      <c r="C68" s="42"/>
      <c r="D68" s="42"/>
      <c r="E68" s="8"/>
      <c r="F68" s="8"/>
      <c r="G68" s="8"/>
      <c r="H68" s="37"/>
      <c r="I68" s="37"/>
      <c r="J68" s="46"/>
      <c r="K68" s="46"/>
      <c r="L68" s="37"/>
      <c r="M68" s="45"/>
      <c r="N68" s="42"/>
      <c r="O68" s="42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</row>
    <row r="69" spans="1:36" x14ac:dyDescent="0.2">
      <c r="A69" s="42"/>
      <c r="B69" s="42"/>
      <c r="C69" s="42"/>
      <c r="D69" s="42"/>
      <c r="E69" s="8"/>
      <c r="F69" s="8"/>
      <c r="G69" s="8"/>
      <c r="H69" s="37"/>
      <c r="I69" s="37"/>
      <c r="J69" s="46"/>
      <c r="K69" s="46"/>
      <c r="L69" s="37"/>
      <c r="M69" s="45"/>
      <c r="N69" s="42"/>
      <c r="O69" s="42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</row>
    <row r="70" spans="1:36" x14ac:dyDescent="0.2">
      <c r="A70" s="42"/>
      <c r="B70" s="42"/>
      <c r="C70" s="42"/>
      <c r="D70" s="42"/>
      <c r="E70" s="8"/>
      <c r="F70" s="8"/>
      <c r="G70" s="8"/>
      <c r="H70" s="37"/>
      <c r="I70" s="37"/>
      <c r="J70" s="46"/>
      <c r="K70" s="46"/>
      <c r="L70" s="37"/>
      <c r="M70" s="45"/>
      <c r="N70" s="42"/>
      <c r="O70" s="42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63"/>
    </row>
    <row r="71" spans="1:36" x14ac:dyDescent="0.2">
      <c r="A71" s="42"/>
      <c r="B71" s="42"/>
      <c r="C71" s="42"/>
      <c r="D71" s="42"/>
      <c r="E71" s="8"/>
      <c r="F71" s="8"/>
      <c r="G71" s="8"/>
      <c r="H71" s="37"/>
      <c r="I71" s="37"/>
      <c r="J71" s="46"/>
      <c r="K71" s="46"/>
      <c r="L71" s="37"/>
      <c r="M71" s="37"/>
      <c r="N71" s="47"/>
      <c r="O71" s="47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</row>
    <row r="72" spans="1:36" x14ac:dyDescent="0.2">
      <c r="A72" s="42"/>
      <c r="B72" s="42"/>
      <c r="C72" s="42"/>
      <c r="D72" s="42"/>
      <c r="E72" s="8"/>
      <c r="F72" s="8"/>
      <c r="G72" s="8"/>
      <c r="H72" s="37"/>
      <c r="I72" s="37"/>
      <c r="J72" s="46"/>
      <c r="K72" s="46"/>
      <c r="L72" s="37"/>
      <c r="M72" s="37"/>
      <c r="N72" s="47"/>
      <c r="O72" s="47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</row>
    <row r="73" spans="1:36" x14ac:dyDescent="0.2">
      <c r="A73" s="42"/>
      <c r="B73" s="42"/>
      <c r="C73" s="42"/>
      <c r="D73" s="42"/>
      <c r="E73" s="8"/>
      <c r="F73" s="8"/>
      <c r="G73" s="8"/>
      <c r="H73" s="37"/>
      <c r="I73" s="37"/>
      <c r="J73" s="46"/>
      <c r="K73" s="46"/>
      <c r="L73" s="37"/>
      <c r="M73" s="37"/>
      <c r="N73" s="47"/>
      <c r="O73" s="47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  <c r="AA73" s="36"/>
      <c r="AB73" s="36"/>
      <c r="AC73" s="36"/>
      <c r="AD73" s="36"/>
      <c r="AE73" s="36"/>
      <c r="AF73" s="36"/>
      <c r="AG73" s="36"/>
      <c r="AH73" s="36"/>
      <c r="AI73" s="36"/>
      <c r="AJ73" s="36"/>
    </row>
    <row r="74" spans="1:36" x14ac:dyDescent="0.2">
      <c r="A74" s="8"/>
      <c r="B74" s="8"/>
      <c r="C74" s="8"/>
      <c r="D74" s="8"/>
      <c r="E74" s="8"/>
      <c r="F74" s="8"/>
      <c r="G74" s="8"/>
      <c r="H74" s="36"/>
      <c r="I74" s="36"/>
      <c r="J74" s="47"/>
      <c r="K74" s="47"/>
      <c r="L74" s="29"/>
      <c r="M74" s="47"/>
      <c r="N74" s="47"/>
      <c r="O74" s="47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</row>
    <row r="75" spans="1:36" x14ac:dyDescent="0.2">
      <c r="A75" s="8"/>
      <c r="B75" s="8"/>
      <c r="C75" s="8"/>
      <c r="D75" s="8"/>
      <c r="E75" s="8"/>
      <c r="F75" s="8"/>
      <c r="G75" s="8"/>
      <c r="H75" s="36"/>
      <c r="I75" s="47"/>
      <c r="J75" s="47"/>
      <c r="K75" s="47"/>
      <c r="L75" s="47"/>
      <c r="M75" s="47"/>
      <c r="N75" s="47"/>
      <c r="O75" s="47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</row>
    <row r="76" spans="1:36" x14ac:dyDescent="0.2">
      <c r="A76" s="9"/>
      <c r="B76" s="20"/>
      <c r="C76" s="20"/>
      <c r="D76" s="20"/>
      <c r="E76" s="8"/>
      <c r="F76" s="8"/>
      <c r="G76" s="8"/>
      <c r="H76" s="36"/>
      <c r="I76" s="47"/>
      <c r="J76" s="47"/>
      <c r="K76" s="47"/>
      <c r="L76" s="47"/>
      <c r="M76" s="47"/>
      <c r="N76" s="47"/>
      <c r="O76" s="47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  <c r="AA76" s="36"/>
      <c r="AB76" s="36"/>
      <c r="AC76" s="36"/>
      <c r="AD76" s="36"/>
      <c r="AE76" s="36"/>
      <c r="AF76" s="36"/>
      <c r="AG76" s="36"/>
      <c r="AH76" s="36"/>
      <c r="AI76" s="36"/>
      <c r="AJ76" s="36"/>
    </row>
    <row r="77" spans="1:36" x14ac:dyDescent="0.2">
      <c r="A77" s="10"/>
      <c r="B77" s="20"/>
      <c r="C77" s="20"/>
      <c r="D77" s="27"/>
      <c r="E77" s="8"/>
      <c r="F77" s="8"/>
      <c r="G77" s="8"/>
      <c r="H77" s="36"/>
      <c r="I77" s="47"/>
      <c r="J77" s="47"/>
      <c r="K77" s="47"/>
      <c r="L77" s="47"/>
      <c r="M77" s="47"/>
      <c r="N77" s="47"/>
      <c r="O77" s="47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  <c r="AA77" s="36"/>
      <c r="AB77" s="36"/>
      <c r="AC77" s="36"/>
      <c r="AD77" s="36"/>
      <c r="AE77" s="36"/>
      <c r="AF77" s="36"/>
      <c r="AG77" s="36"/>
      <c r="AH77" s="36"/>
      <c r="AI77" s="36"/>
      <c r="AJ77" s="36"/>
    </row>
    <row r="78" spans="1:36" x14ac:dyDescent="0.2">
      <c r="A78" s="32"/>
      <c r="B78" s="20"/>
      <c r="C78" s="20"/>
      <c r="D78" s="27"/>
      <c r="E78" s="8"/>
      <c r="F78" s="8"/>
      <c r="G78" s="8"/>
      <c r="H78" s="36"/>
      <c r="I78" s="47"/>
      <c r="J78" s="47"/>
      <c r="K78" s="47"/>
      <c r="L78" s="47"/>
      <c r="M78" s="47"/>
      <c r="N78" s="47"/>
      <c r="O78" s="47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  <c r="AB78" s="36"/>
      <c r="AC78" s="36"/>
      <c r="AD78" s="36"/>
      <c r="AE78" s="36"/>
      <c r="AF78" s="36"/>
      <c r="AG78" s="36"/>
      <c r="AH78" s="36"/>
      <c r="AI78" s="36"/>
      <c r="AJ78" s="36"/>
    </row>
    <row r="79" spans="1:36" x14ac:dyDescent="0.2">
      <c r="A79" s="33"/>
      <c r="B79" s="20"/>
      <c r="C79" s="20"/>
      <c r="D79" s="27"/>
      <c r="E79" s="8"/>
      <c r="F79" s="8"/>
      <c r="G79" s="8"/>
      <c r="H79" s="36"/>
      <c r="I79" s="47"/>
      <c r="J79" s="47"/>
      <c r="K79" s="47"/>
      <c r="L79" s="47"/>
      <c r="M79" s="47"/>
      <c r="N79" s="47"/>
      <c r="O79" s="47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  <c r="AA79" s="36"/>
      <c r="AB79" s="36"/>
      <c r="AC79" s="36"/>
      <c r="AD79" s="36"/>
      <c r="AE79" s="36"/>
      <c r="AF79" s="36"/>
      <c r="AG79" s="36"/>
      <c r="AH79" s="36"/>
      <c r="AI79" s="36"/>
      <c r="AJ79" s="36"/>
    </row>
    <row r="80" spans="1:36" x14ac:dyDescent="0.2">
      <c r="A80" s="20"/>
      <c r="B80" s="20"/>
      <c r="C80" s="20"/>
      <c r="D80" s="27"/>
      <c r="E80" s="8"/>
      <c r="F80" s="8"/>
      <c r="G80" s="8"/>
      <c r="H80" s="36"/>
      <c r="I80" s="47"/>
      <c r="J80" s="47"/>
      <c r="K80" s="47"/>
      <c r="L80" s="47"/>
      <c r="M80" s="47"/>
      <c r="N80" s="47"/>
      <c r="O80" s="47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</row>
    <row r="81" spans="1:36" x14ac:dyDescent="0.2">
      <c r="A81" s="20"/>
      <c r="B81" s="20"/>
      <c r="C81" s="20"/>
      <c r="D81" s="27"/>
      <c r="E81" s="8"/>
      <c r="F81" s="8"/>
      <c r="G81" s="8"/>
      <c r="H81" s="36"/>
      <c r="I81" s="47"/>
      <c r="J81" s="47"/>
      <c r="K81" s="47"/>
      <c r="L81" s="47"/>
      <c r="M81" s="47"/>
      <c r="N81" s="47"/>
      <c r="O81" s="47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  <c r="AA81" s="36"/>
      <c r="AB81" s="36"/>
      <c r="AC81" s="36"/>
      <c r="AD81" s="36"/>
      <c r="AE81" s="36"/>
      <c r="AF81" s="36"/>
      <c r="AG81" s="36"/>
      <c r="AH81" s="36"/>
      <c r="AI81" s="36"/>
      <c r="AJ81" s="36"/>
    </row>
    <row r="82" spans="1:36" x14ac:dyDescent="0.2">
      <c r="A82" s="20"/>
      <c r="B82" s="20"/>
      <c r="C82" s="20"/>
      <c r="D82" s="27"/>
      <c r="E82" s="8"/>
      <c r="F82" s="8"/>
      <c r="G82" s="8"/>
      <c r="H82" s="36"/>
      <c r="I82" s="47"/>
      <c r="J82" s="47"/>
      <c r="K82" s="47"/>
      <c r="L82" s="47"/>
      <c r="M82" s="47"/>
      <c r="N82" s="47"/>
      <c r="O82" s="47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</row>
    <row r="83" spans="1:36" x14ac:dyDescent="0.2">
      <c r="A83" s="20"/>
      <c r="B83" s="20"/>
      <c r="C83" s="20"/>
      <c r="D83" s="27"/>
      <c r="E83" s="8"/>
      <c r="F83" s="8"/>
      <c r="G83" s="8"/>
      <c r="H83" s="36"/>
      <c r="I83" s="47"/>
      <c r="J83" s="47"/>
      <c r="K83" s="47"/>
      <c r="L83" s="47"/>
      <c r="M83" s="47"/>
      <c r="N83" s="47"/>
      <c r="O83" s="47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  <c r="AA83" s="36"/>
      <c r="AB83" s="36"/>
      <c r="AC83" s="36"/>
      <c r="AD83" s="36"/>
      <c r="AE83" s="36"/>
      <c r="AF83" s="36"/>
      <c r="AG83" s="36"/>
      <c r="AH83" s="36"/>
      <c r="AI83" s="36"/>
      <c r="AJ83" s="36"/>
    </row>
    <row r="84" spans="1:36" x14ac:dyDescent="0.2">
      <c r="A84" s="20"/>
      <c r="B84" s="20"/>
      <c r="C84" s="20"/>
      <c r="D84" s="27"/>
      <c r="E84" s="8"/>
      <c r="F84" s="8"/>
      <c r="G84" s="8"/>
      <c r="H84" s="36"/>
      <c r="I84" s="47"/>
      <c r="J84" s="47"/>
      <c r="K84" s="47"/>
      <c r="L84" s="47"/>
      <c r="M84" s="47"/>
      <c r="N84" s="47"/>
      <c r="O84" s="47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  <c r="AA84" s="36"/>
      <c r="AB84" s="36"/>
      <c r="AC84" s="36"/>
      <c r="AD84" s="36"/>
      <c r="AE84" s="36"/>
      <c r="AF84" s="36"/>
      <c r="AG84" s="36"/>
      <c r="AH84" s="36"/>
      <c r="AI84" s="36"/>
      <c r="AJ84" s="36"/>
    </row>
    <row r="85" spans="1:36" x14ac:dyDescent="0.2">
      <c r="A85" s="20"/>
      <c r="B85" s="20"/>
      <c r="C85" s="20"/>
      <c r="D85" s="27"/>
      <c r="E85" s="8"/>
      <c r="F85" s="8"/>
      <c r="G85" s="8"/>
      <c r="H85" s="36"/>
      <c r="I85" s="47"/>
      <c r="J85" s="47"/>
      <c r="K85" s="47"/>
      <c r="L85" s="47"/>
      <c r="M85" s="47"/>
      <c r="N85" s="47"/>
      <c r="O85" s="47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  <c r="AA85" s="36"/>
      <c r="AB85" s="36"/>
      <c r="AC85" s="36"/>
      <c r="AD85" s="36"/>
      <c r="AE85" s="36"/>
      <c r="AF85" s="36"/>
      <c r="AG85" s="36"/>
      <c r="AH85" s="36"/>
      <c r="AI85" s="36"/>
      <c r="AJ85" s="36"/>
    </row>
    <row r="86" spans="1:36" x14ac:dyDescent="0.2">
      <c r="A86" s="20"/>
      <c r="B86" s="20"/>
      <c r="C86" s="20"/>
      <c r="D86" s="27"/>
      <c r="E86" s="8"/>
      <c r="F86" s="8"/>
      <c r="G86" s="8"/>
      <c r="H86" s="36"/>
      <c r="I86" s="47"/>
      <c r="J86" s="48"/>
      <c r="K86" s="48"/>
      <c r="L86" s="47"/>
      <c r="M86" s="47"/>
      <c r="N86" s="47"/>
      <c r="O86" s="47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  <c r="AA86" s="36"/>
      <c r="AB86" s="36"/>
      <c r="AC86" s="36"/>
      <c r="AD86" s="36"/>
      <c r="AE86" s="36"/>
      <c r="AF86" s="36"/>
      <c r="AG86" s="36"/>
      <c r="AH86" s="36"/>
      <c r="AI86" s="36"/>
      <c r="AJ86" s="36"/>
    </row>
    <row r="87" spans="1:36" x14ac:dyDescent="0.2">
      <c r="A87" s="20"/>
      <c r="B87" s="20"/>
      <c r="C87" s="20"/>
      <c r="D87" s="27"/>
      <c r="E87" s="8"/>
      <c r="F87" s="8"/>
      <c r="G87" s="8"/>
      <c r="H87" s="36"/>
      <c r="I87" s="47"/>
      <c r="J87" s="48"/>
      <c r="K87" s="48"/>
      <c r="L87" s="47"/>
      <c r="M87" s="47"/>
      <c r="N87" s="47"/>
      <c r="O87" s="47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  <c r="AA87" s="36"/>
      <c r="AB87" s="36"/>
      <c r="AC87" s="36"/>
      <c r="AD87" s="36"/>
      <c r="AE87" s="36"/>
      <c r="AF87" s="36"/>
      <c r="AG87" s="36"/>
      <c r="AH87" s="36"/>
      <c r="AI87" s="36"/>
      <c r="AJ87" s="36"/>
    </row>
    <row r="88" spans="1:36" x14ac:dyDescent="0.2">
      <c r="A88" s="10"/>
      <c r="B88" s="10"/>
      <c r="C88" s="10"/>
      <c r="D88" s="10"/>
      <c r="E88" s="8"/>
      <c r="F88" s="8"/>
      <c r="G88" s="8"/>
      <c r="H88" s="36"/>
      <c r="I88" s="47"/>
      <c r="J88" s="48"/>
      <c r="K88" s="48"/>
      <c r="L88" s="47"/>
      <c r="M88" s="47"/>
      <c r="N88" s="47"/>
      <c r="O88" s="47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  <c r="AA88" s="36"/>
      <c r="AB88" s="36"/>
      <c r="AC88" s="36"/>
      <c r="AD88" s="36"/>
      <c r="AE88" s="36"/>
      <c r="AF88" s="36"/>
      <c r="AG88" s="36"/>
      <c r="AH88" s="36"/>
      <c r="AI88" s="36"/>
      <c r="AJ88" s="36"/>
    </row>
    <row r="89" spans="1:36" x14ac:dyDescent="0.2">
      <c r="A89" s="10"/>
      <c r="B89" s="10"/>
      <c r="C89" s="10"/>
      <c r="D89" s="10"/>
      <c r="E89" s="8"/>
      <c r="F89" s="8"/>
      <c r="G89" s="8"/>
      <c r="H89" s="36"/>
      <c r="I89" s="47"/>
      <c r="J89" s="48"/>
      <c r="K89" s="48"/>
      <c r="L89" s="47"/>
      <c r="M89" s="47"/>
      <c r="N89" s="47"/>
      <c r="O89" s="47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  <c r="AA89" s="36"/>
      <c r="AB89" s="36"/>
      <c r="AC89" s="36"/>
      <c r="AD89" s="36"/>
      <c r="AE89" s="36"/>
      <c r="AF89" s="36"/>
      <c r="AG89" s="36"/>
      <c r="AH89" s="36"/>
      <c r="AI89" s="36"/>
      <c r="AJ89" s="36"/>
    </row>
    <row r="90" spans="1:36" x14ac:dyDescent="0.2">
      <c r="A90" s="8"/>
      <c r="B90" s="8"/>
      <c r="C90" s="8"/>
      <c r="D90" s="8"/>
      <c r="E90" s="8"/>
      <c r="F90" s="8"/>
      <c r="G90" s="8"/>
      <c r="H90" s="36"/>
      <c r="I90" s="47"/>
      <c r="J90" s="47"/>
      <c r="K90" s="47"/>
      <c r="L90" s="47"/>
      <c r="M90" s="47"/>
      <c r="N90" s="47"/>
      <c r="O90" s="47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  <c r="AA90" s="36"/>
      <c r="AB90" s="36"/>
      <c r="AC90" s="36"/>
      <c r="AD90" s="36"/>
      <c r="AE90" s="36"/>
      <c r="AF90" s="36"/>
      <c r="AG90" s="36"/>
      <c r="AH90" s="36"/>
      <c r="AI90" s="36"/>
      <c r="AJ90" s="36"/>
    </row>
    <row r="91" spans="1:36" x14ac:dyDescent="0.2">
      <c r="A91" s="8"/>
      <c r="B91" s="8"/>
      <c r="C91" s="8"/>
      <c r="D91" s="8"/>
      <c r="E91" s="8"/>
      <c r="F91" s="8"/>
      <c r="G91" s="8"/>
      <c r="H91" s="36"/>
      <c r="I91" s="47"/>
      <c r="J91" s="47"/>
      <c r="K91" s="47"/>
      <c r="L91" s="47"/>
      <c r="M91" s="47"/>
      <c r="N91" s="47"/>
      <c r="O91" s="47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</row>
    <row r="92" spans="1:36" x14ac:dyDescent="0.2">
      <c r="A92" s="8"/>
      <c r="B92" s="8"/>
      <c r="C92" s="8"/>
      <c r="D92" s="8"/>
      <c r="E92" s="8"/>
      <c r="F92" s="8"/>
      <c r="G92" s="8"/>
      <c r="H92" s="36"/>
      <c r="I92" s="47"/>
      <c r="J92" s="47"/>
      <c r="K92" s="47"/>
      <c r="L92" s="47"/>
      <c r="M92" s="47"/>
      <c r="N92" s="47"/>
      <c r="O92" s="47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  <c r="AA92" s="36"/>
      <c r="AB92" s="36"/>
      <c r="AC92" s="36"/>
      <c r="AD92" s="36"/>
      <c r="AE92" s="36"/>
      <c r="AF92" s="36"/>
      <c r="AG92" s="36"/>
      <c r="AH92" s="36"/>
      <c r="AI92" s="36"/>
      <c r="AJ92" s="36"/>
    </row>
    <row r="93" spans="1:36" x14ac:dyDescent="0.2">
      <c r="A93" s="8"/>
      <c r="B93" s="8"/>
      <c r="C93" s="8"/>
      <c r="D93" s="8"/>
      <c r="E93" s="8"/>
      <c r="F93" s="8"/>
      <c r="G93" s="8"/>
      <c r="H93" s="36"/>
      <c r="I93" s="47"/>
      <c r="J93" s="47"/>
      <c r="K93" s="47"/>
      <c r="L93" s="47"/>
      <c r="M93" s="47"/>
      <c r="N93" s="47"/>
      <c r="O93" s="47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  <c r="AA93" s="36"/>
      <c r="AB93" s="36"/>
      <c r="AC93" s="36"/>
      <c r="AD93" s="36"/>
      <c r="AE93" s="36"/>
      <c r="AF93" s="36"/>
      <c r="AG93" s="36"/>
      <c r="AH93" s="36"/>
      <c r="AI93" s="36"/>
      <c r="AJ93" s="36"/>
    </row>
    <row r="94" spans="1:36" x14ac:dyDescent="0.2">
      <c r="A94" s="8"/>
      <c r="B94" s="8"/>
      <c r="C94" s="8"/>
      <c r="D94" s="8"/>
      <c r="E94" s="8"/>
      <c r="F94" s="8"/>
      <c r="G94" s="8"/>
      <c r="H94" s="36"/>
      <c r="I94" s="47"/>
      <c r="J94" s="47"/>
      <c r="K94" s="47"/>
      <c r="L94" s="47"/>
      <c r="M94" s="47"/>
      <c r="N94" s="47"/>
      <c r="O94" s="47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  <c r="AA94" s="36"/>
      <c r="AB94" s="36"/>
      <c r="AC94" s="36"/>
      <c r="AD94" s="36"/>
      <c r="AE94" s="36"/>
      <c r="AF94" s="36"/>
      <c r="AG94" s="36"/>
      <c r="AH94" s="36"/>
      <c r="AI94" s="36"/>
      <c r="AJ94" s="36"/>
    </row>
    <row r="95" spans="1:36" x14ac:dyDescent="0.2">
      <c r="A95" s="8"/>
      <c r="B95" s="8"/>
      <c r="C95" s="8"/>
      <c r="D95" s="8"/>
      <c r="E95" s="8"/>
      <c r="F95" s="8"/>
      <c r="G95" s="8"/>
      <c r="H95" s="36"/>
      <c r="I95" s="47"/>
      <c r="J95" s="47"/>
      <c r="K95" s="47"/>
      <c r="L95" s="47"/>
      <c r="M95" s="47"/>
      <c r="N95" s="47"/>
      <c r="O95" s="47"/>
      <c r="P95" s="36"/>
      <c r="Q95" s="49"/>
      <c r="R95" s="49"/>
      <c r="S95" s="49"/>
      <c r="T95" s="49"/>
      <c r="U95" s="49"/>
      <c r="V95" s="49"/>
      <c r="W95" s="49"/>
      <c r="X95" s="36"/>
      <c r="Y95" s="36"/>
      <c r="Z95" s="36"/>
      <c r="AA95" s="36"/>
      <c r="AB95" s="36"/>
      <c r="AC95" s="36"/>
      <c r="AD95" s="36"/>
      <c r="AE95" s="36"/>
      <c r="AF95" s="36"/>
      <c r="AG95" s="36"/>
      <c r="AH95" s="36"/>
      <c r="AI95" s="36"/>
      <c r="AJ95" s="36"/>
    </row>
    <row r="96" spans="1:36" x14ac:dyDescent="0.2">
      <c r="A96" s="8"/>
      <c r="B96" s="8"/>
      <c r="C96" s="8"/>
      <c r="D96" s="8"/>
      <c r="E96" s="8"/>
      <c r="F96" s="8"/>
      <c r="G96" s="8"/>
      <c r="H96" s="36"/>
      <c r="I96" s="47"/>
      <c r="J96" s="47"/>
      <c r="K96" s="47"/>
      <c r="L96" s="47"/>
      <c r="M96" s="47"/>
      <c r="N96" s="47"/>
      <c r="O96" s="47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  <c r="AA96" s="36"/>
      <c r="AB96" s="36"/>
      <c r="AC96" s="36"/>
      <c r="AD96" s="36"/>
      <c r="AE96" s="36"/>
      <c r="AF96" s="36"/>
      <c r="AG96" s="36"/>
      <c r="AH96" s="36"/>
      <c r="AI96" s="36"/>
      <c r="AJ96" s="36"/>
    </row>
    <row r="97" spans="1:36" x14ac:dyDescent="0.2">
      <c r="A97" s="8"/>
      <c r="B97" s="8"/>
      <c r="C97" s="8"/>
      <c r="D97" s="8"/>
      <c r="E97" s="8"/>
      <c r="F97" s="8"/>
      <c r="G97" s="8"/>
      <c r="H97" s="36"/>
      <c r="I97" s="47"/>
      <c r="J97" s="47"/>
      <c r="K97" s="47"/>
      <c r="L97" s="47"/>
      <c r="M97" s="47"/>
      <c r="N97" s="47"/>
      <c r="O97" s="47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  <c r="AA97" s="36"/>
      <c r="AB97" s="36"/>
      <c r="AC97" s="36"/>
      <c r="AD97" s="36"/>
      <c r="AE97" s="36"/>
      <c r="AF97" s="36"/>
      <c r="AG97" s="36"/>
      <c r="AH97" s="36"/>
      <c r="AI97" s="36"/>
      <c r="AJ97" s="36"/>
    </row>
    <row r="98" spans="1:36" x14ac:dyDescent="0.2">
      <c r="A98" s="8"/>
      <c r="B98" s="8"/>
      <c r="C98" s="8"/>
      <c r="D98" s="8"/>
      <c r="E98" s="8"/>
      <c r="F98" s="8"/>
      <c r="G98" s="8"/>
      <c r="H98" s="36"/>
      <c r="I98" s="47"/>
      <c r="J98" s="47"/>
      <c r="K98" s="47"/>
      <c r="L98" s="47"/>
      <c r="M98" s="47"/>
      <c r="N98" s="47"/>
      <c r="O98" s="47"/>
      <c r="P98" s="36"/>
      <c r="Q98" s="49"/>
      <c r="R98" s="49"/>
      <c r="S98" s="49"/>
      <c r="T98" s="49"/>
      <c r="U98" s="49"/>
      <c r="V98" s="49"/>
      <c r="W98" s="49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</row>
    <row r="99" spans="1:36" x14ac:dyDescent="0.2">
      <c r="A99" s="8"/>
      <c r="B99" s="8"/>
      <c r="C99" s="8"/>
      <c r="D99" s="8"/>
      <c r="E99" s="8"/>
      <c r="F99" s="8"/>
      <c r="G99" s="8"/>
      <c r="H99" s="49"/>
      <c r="I99" s="47"/>
      <c r="J99" s="47"/>
      <c r="K99" s="47"/>
      <c r="L99" s="47"/>
      <c r="M99" s="47"/>
      <c r="N99" s="47"/>
      <c r="O99" s="47"/>
      <c r="P99" s="49"/>
      <c r="Q99" s="36"/>
      <c r="R99" s="36"/>
      <c r="S99" s="36"/>
      <c r="T99" s="36"/>
      <c r="U99" s="36"/>
      <c r="V99" s="36"/>
      <c r="W99" s="36"/>
      <c r="X99" s="49"/>
      <c r="Y99" s="49"/>
      <c r="Z99" s="49"/>
      <c r="AA99" s="49"/>
      <c r="AB99" s="49"/>
      <c r="AC99" s="49"/>
      <c r="AD99" s="49"/>
      <c r="AE99" s="49"/>
      <c r="AF99" s="49"/>
      <c r="AG99" s="49"/>
      <c r="AH99" s="49"/>
      <c r="AI99" s="49"/>
      <c r="AJ99" s="49"/>
    </row>
    <row r="100" spans="1:36" x14ac:dyDescent="0.2">
      <c r="A100" s="8"/>
      <c r="B100" s="8"/>
      <c r="C100" s="8"/>
      <c r="D100" s="8"/>
      <c r="E100" s="8"/>
      <c r="F100" s="8"/>
      <c r="G100" s="8"/>
      <c r="H100" s="36"/>
      <c r="I100" s="47"/>
      <c r="J100" s="47"/>
      <c r="K100" s="47"/>
      <c r="L100" s="47"/>
      <c r="M100" s="47"/>
      <c r="N100" s="47"/>
      <c r="O100" s="47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  <c r="AA100" s="36"/>
      <c r="AB100" s="36"/>
      <c r="AC100" s="36"/>
      <c r="AD100" s="36"/>
      <c r="AE100" s="36"/>
      <c r="AF100" s="36"/>
      <c r="AG100" s="36"/>
      <c r="AH100" s="36"/>
      <c r="AI100" s="36"/>
      <c r="AJ100" s="36"/>
    </row>
    <row r="101" spans="1:36" x14ac:dyDescent="0.2">
      <c r="A101" s="8"/>
      <c r="B101" s="8"/>
      <c r="C101" s="8"/>
      <c r="D101" s="8"/>
      <c r="E101" s="8"/>
      <c r="F101" s="8"/>
      <c r="G101" s="8"/>
      <c r="H101" s="36"/>
      <c r="I101" s="47"/>
      <c r="J101" s="47"/>
      <c r="K101" s="47"/>
      <c r="L101" s="47"/>
      <c r="M101" s="47"/>
      <c r="N101" s="47"/>
      <c r="O101" s="47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  <c r="AA101" s="36"/>
      <c r="AB101" s="36"/>
      <c r="AC101" s="36"/>
      <c r="AD101" s="36"/>
      <c r="AE101" s="36"/>
      <c r="AF101" s="36"/>
      <c r="AG101" s="36"/>
      <c r="AH101" s="36"/>
      <c r="AI101" s="36"/>
      <c r="AJ101" s="36"/>
    </row>
    <row r="102" spans="1:36" x14ac:dyDescent="0.2">
      <c r="A102" s="8"/>
      <c r="B102" s="8"/>
      <c r="C102" s="8"/>
      <c r="D102" s="8"/>
      <c r="E102" s="8"/>
      <c r="F102" s="8"/>
      <c r="G102" s="8"/>
      <c r="H102" s="49"/>
      <c r="I102" s="47"/>
      <c r="J102" s="47"/>
      <c r="K102" s="47"/>
      <c r="L102" s="47"/>
      <c r="M102" s="47"/>
      <c r="N102" s="47"/>
      <c r="O102" s="47"/>
      <c r="P102" s="49"/>
      <c r="Q102" s="36"/>
      <c r="R102" s="36"/>
      <c r="S102" s="36"/>
      <c r="T102" s="36"/>
      <c r="U102" s="36"/>
      <c r="V102" s="36"/>
      <c r="W102" s="36"/>
      <c r="X102" s="49"/>
      <c r="Y102" s="49"/>
      <c r="Z102" s="49"/>
      <c r="AA102" s="49"/>
      <c r="AB102" s="49"/>
      <c r="AC102" s="49"/>
      <c r="AD102" s="49"/>
      <c r="AE102" s="49"/>
      <c r="AF102" s="49"/>
      <c r="AG102" s="49"/>
      <c r="AH102" s="49"/>
      <c r="AI102" s="49"/>
      <c r="AJ102" s="49"/>
    </row>
    <row r="103" spans="1:36" x14ac:dyDescent="0.2">
      <c r="A103" s="8"/>
      <c r="B103" s="8"/>
      <c r="C103" s="8"/>
      <c r="D103" s="8"/>
      <c r="E103" s="8"/>
      <c r="F103" s="8"/>
      <c r="G103" s="8"/>
      <c r="H103" s="36"/>
      <c r="I103" s="47"/>
      <c r="J103" s="47"/>
      <c r="K103" s="47"/>
      <c r="L103" s="47"/>
      <c r="M103" s="47"/>
      <c r="N103" s="47"/>
      <c r="O103" s="47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  <c r="AA103" s="36"/>
      <c r="AB103" s="36"/>
      <c r="AC103" s="36"/>
      <c r="AD103" s="36"/>
      <c r="AE103" s="36"/>
      <c r="AF103" s="36"/>
      <c r="AG103" s="36"/>
      <c r="AH103" s="36"/>
      <c r="AI103" s="36"/>
      <c r="AJ103" s="36"/>
    </row>
    <row r="104" spans="1:36" x14ac:dyDescent="0.2">
      <c r="A104" s="8"/>
      <c r="B104" s="8"/>
      <c r="C104" s="8"/>
      <c r="D104" s="8"/>
      <c r="E104" s="8"/>
      <c r="F104" s="8"/>
      <c r="G104" s="8"/>
      <c r="H104" s="36"/>
      <c r="I104" s="47"/>
      <c r="J104" s="47"/>
      <c r="K104" s="47"/>
      <c r="L104" s="47"/>
      <c r="M104" s="47"/>
      <c r="N104" s="47"/>
      <c r="O104" s="47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  <c r="AA104" s="36"/>
      <c r="AB104" s="36"/>
      <c r="AC104" s="36"/>
      <c r="AD104" s="36"/>
      <c r="AE104" s="36"/>
      <c r="AF104" s="36"/>
      <c r="AG104" s="36"/>
      <c r="AH104" s="36"/>
      <c r="AI104" s="36"/>
      <c r="AJ104" s="36"/>
    </row>
    <row r="105" spans="1:36" x14ac:dyDescent="0.2">
      <c r="A105" s="8"/>
      <c r="B105" s="8"/>
      <c r="C105" s="8"/>
      <c r="D105" s="8"/>
      <c r="E105" s="8"/>
      <c r="F105" s="8"/>
      <c r="G105" s="8"/>
      <c r="H105" s="36"/>
      <c r="I105" s="47"/>
      <c r="J105" s="47"/>
      <c r="K105" s="47"/>
      <c r="L105" s="47"/>
      <c r="M105" s="47"/>
      <c r="N105" s="47"/>
      <c r="O105" s="47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  <c r="AA105" s="36"/>
      <c r="AB105" s="36"/>
      <c r="AC105" s="36"/>
      <c r="AD105" s="36"/>
      <c r="AE105" s="36"/>
      <c r="AF105" s="36"/>
      <c r="AG105" s="36"/>
      <c r="AH105" s="36"/>
      <c r="AI105" s="36"/>
      <c r="AJ105" s="36"/>
    </row>
    <row r="106" spans="1:36" x14ac:dyDescent="0.2">
      <c r="A106" s="8"/>
      <c r="B106" s="8"/>
      <c r="C106" s="8"/>
      <c r="D106" s="8"/>
      <c r="E106" s="8"/>
      <c r="F106" s="8"/>
      <c r="G106" s="8"/>
      <c r="H106" s="36"/>
      <c r="I106" s="36"/>
      <c r="J106" s="36"/>
      <c r="K106" s="29"/>
      <c r="L106" s="29"/>
      <c r="M106" s="29"/>
      <c r="N106" s="29"/>
      <c r="O106" s="29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  <c r="AA106" s="36"/>
      <c r="AB106" s="36"/>
      <c r="AC106" s="36"/>
      <c r="AD106" s="36"/>
      <c r="AE106" s="36"/>
      <c r="AF106" s="36"/>
      <c r="AG106" s="36"/>
      <c r="AH106" s="36"/>
      <c r="AI106" s="36"/>
      <c r="AJ106" s="36"/>
    </row>
    <row r="107" spans="1:36" x14ac:dyDescent="0.2">
      <c r="A107" s="8"/>
      <c r="B107" s="8"/>
      <c r="C107" s="8"/>
      <c r="D107" s="8"/>
      <c r="E107" s="8"/>
      <c r="F107" s="8"/>
      <c r="G107" s="8"/>
      <c r="H107" s="36"/>
      <c r="I107" s="36"/>
      <c r="J107" s="36"/>
      <c r="K107" s="29"/>
      <c r="L107" s="29"/>
      <c r="M107" s="29"/>
      <c r="N107" s="29"/>
      <c r="O107" s="29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  <c r="AA107" s="36"/>
      <c r="AB107" s="36"/>
      <c r="AC107" s="36"/>
      <c r="AD107" s="36"/>
      <c r="AE107" s="36"/>
      <c r="AF107" s="36"/>
      <c r="AG107" s="36"/>
      <c r="AH107" s="36"/>
      <c r="AI107" s="36"/>
      <c r="AJ107" s="36"/>
    </row>
    <row r="108" spans="1:36" x14ac:dyDescent="0.2">
      <c r="A108" s="8"/>
      <c r="B108" s="8"/>
      <c r="C108" s="8"/>
      <c r="D108" s="8"/>
      <c r="E108" s="8"/>
      <c r="F108" s="8"/>
      <c r="G108" s="8"/>
      <c r="H108" s="36"/>
      <c r="I108" s="36"/>
      <c r="J108" s="36"/>
      <c r="K108" s="29"/>
      <c r="L108" s="29"/>
      <c r="M108" s="29"/>
      <c r="N108" s="29"/>
      <c r="O108" s="29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  <c r="AA108" s="36"/>
      <c r="AB108" s="36"/>
      <c r="AC108" s="36"/>
      <c r="AD108" s="36"/>
      <c r="AE108" s="36"/>
      <c r="AF108" s="36"/>
      <c r="AG108" s="36"/>
      <c r="AH108" s="36"/>
      <c r="AI108" s="36"/>
      <c r="AJ108" s="36"/>
    </row>
    <row r="109" spans="1:36" x14ac:dyDescent="0.2">
      <c r="A109" s="8"/>
      <c r="B109" s="8"/>
      <c r="C109" s="8"/>
      <c r="D109" s="8"/>
      <c r="E109" s="8"/>
      <c r="F109" s="8"/>
      <c r="G109" s="8"/>
      <c r="H109" s="36"/>
      <c r="I109" s="36"/>
      <c r="J109" s="36"/>
      <c r="K109" s="36"/>
      <c r="L109" s="29"/>
      <c r="M109" s="29"/>
      <c r="N109" s="29"/>
      <c r="O109" s="29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  <c r="AA109" s="36"/>
      <c r="AB109" s="36"/>
      <c r="AC109" s="36"/>
      <c r="AD109" s="36"/>
      <c r="AE109" s="36"/>
      <c r="AF109" s="36"/>
      <c r="AG109" s="36"/>
      <c r="AH109" s="36"/>
      <c r="AI109" s="36"/>
      <c r="AJ109" s="36"/>
    </row>
    <row r="110" spans="1:36" x14ac:dyDescent="0.2">
      <c r="A110" s="8"/>
      <c r="B110" s="8"/>
      <c r="C110" s="8"/>
      <c r="D110" s="8"/>
      <c r="E110" s="8"/>
      <c r="F110" s="8"/>
      <c r="G110" s="8"/>
      <c r="H110" s="36"/>
      <c r="I110" s="36"/>
      <c r="J110" s="36"/>
      <c r="K110" s="36"/>
      <c r="L110" s="29"/>
      <c r="M110" s="29"/>
      <c r="N110" s="29"/>
      <c r="O110" s="29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  <c r="AA110" s="36"/>
      <c r="AB110" s="36"/>
      <c r="AC110" s="36"/>
      <c r="AD110" s="36"/>
      <c r="AE110" s="36"/>
      <c r="AF110" s="36"/>
      <c r="AG110" s="36"/>
      <c r="AH110" s="36"/>
      <c r="AI110" s="36"/>
      <c r="AJ110" s="36"/>
    </row>
    <row r="111" spans="1:36" x14ac:dyDescent="0.2">
      <c r="A111" s="8"/>
      <c r="B111" s="8"/>
      <c r="C111" s="8"/>
      <c r="D111" s="8"/>
      <c r="E111" s="8"/>
      <c r="F111" s="8"/>
      <c r="G111" s="8"/>
      <c r="H111" s="36"/>
      <c r="I111" s="36"/>
      <c r="J111" s="36"/>
      <c r="K111" s="36"/>
      <c r="L111" s="29"/>
      <c r="M111" s="29"/>
      <c r="N111" s="29"/>
      <c r="O111" s="29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  <c r="AA111" s="36"/>
      <c r="AB111" s="36"/>
      <c r="AC111" s="36"/>
      <c r="AD111" s="36"/>
      <c r="AE111" s="36"/>
      <c r="AF111" s="36"/>
      <c r="AG111" s="36"/>
      <c r="AH111" s="36"/>
      <c r="AI111" s="36"/>
      <c r="AJ111" s="36"/>
    </row>
    <row r="112" spans="1:36" x14ac:dyDescent="0.2">
      <c r="A112" s="8"/>
      <c r="B112" s="8"/>
      <c r="C112" s="8"/>
      <c r="D112" s="8"/>
      <c r="E112" s="8"/>
      <c r="F112" s="8"/>
      <c r="G112" s="8"/>
      <c r="H112" s="36"/>
      <c r="I112" s="36"/>
      <c r="J112" s="36"/>
      <c r="K112" s="36"/>
      <c r="L112" s="29"/>
      <c r="M112" s="29"/>
      <c r="N112" s="29"/>
      <c r="O112" s="29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  <c r="AA112" s="36"/>
      <c r="AB112" s="36"/>
      <c r="AC112" s="36"/>
      <c r="AD112" s="36"/>
      <c r="AE112" s="36"/>
      <c r="AF112" s="36"/>
      <c r="AG112" s="36"/>
      <c r="AH112" s="36"/>
      <c r="AI112" s="36"/>
      <c r="AJ112" s="36"/>
    </row>
    <row r="113" spans="1:36" x14ac:dyDescent="0.2">
      <c r="A113" s="8"/>
      <c r="B113" s="8"/>
      <c r="C113" s="8"/>
      <c r="D113" s="8"/>
      <c r="E113" s="8"/>
      <c r="F113" s="8"/>
      <c r="G113" s="8"/>
      <c r="H113" s="36"/>
      <c r="I113" s="36"/>
      <c r="J113" s="36"/>
      <c r="K113" s="36"/>
      <c r="L113" s="29"/>
      <c r="M113" s="29"/>
      <c r="N113" s="29"/>
      <c r="O113" s="29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  <c r="AA113" s="36"/>
      <c r="AB113" s="36"/>
      <c r="AC113" s="36"/>
      <c r="AD113" s="36"/>
      <c r="AE113" s="36"/>
      <c r="AF113" s="36"/>
      <c r="AG113" s="36"/>
      <c r="AH113" s="36"/>
      <c r="AI113" s="36"/>
      <c r="AJ113" s="36"/>
    </row>
    <row r="114" spans="1:36" x14ac:dyDescent="0.2">
      <c r="A114" s="8"/>
      <c r="B114" s="8"/>
      <c r="C114" s="8"/>
      <c r="D114" s="8"/>
      <c r="E114" s="8"/>
      <c r="F114" s="8"/>
      <c r="G114" s="8"/>
      <c r="H114" s="36"/>
      <c r="I114" s="36"/>
      <c r="J114" s="36"/>
      <c r="K114" s="36"/>
      <c r="L114" s="29"/>
      <c r="M114" s="29"/>
      <c r="N114" s="29"/>
      <c r="O114" s="29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/>
      <c r="AE114" s="36"/>
      <c r="AF114" s="36"/>
      <c r="AG114" s="36"/>
      <c r="AH114" s="36"/>
      <c r="AI114" s="36"/>
      <c r="AJ114" s="36"/>
    </row>
    <row r="115" spans="1:36" x14ac:dyDescent="0.2">
      <c r="A115" s="8"/>
      <c r="B115" s="8"/>
      <c r="C115" s="8"/>
      <c r="D115" s="8"/>
      <c r="E115" s="8"/>
      <c r="F115" s="8"/>
      <c r="G115" s="8"/>
      <c r="H115" s="36"/>
      <c r="I115" s="36"/>
      <c r="J115" s="36"/>
      <c r="K115" s="36"/>
      <c r="L115" s="29"/>
      <c r="M115" s="29"/>
      <c r="N115" s="29"/>
      <c r="O115" s="29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  <c r="AA115" s="36"/>
      <c r="AB115" s="36"/>
      <c r="AC115" s="36"/>
      <c r="AD115" s="36"/>
      <c r="AE115" s="36"/>
      <c r="AF115" s="36"/>
      <c r="AG115" s="36"/>
      <c r="AH115" s="36"/>
      <c r="AI115" s="36"/>
      <c r="AJ115" s="36"/>
    </row>
    <row r="116" spans="1:36" x14ac:dyDescent="0.2">
      <c r="A116" s="8"/>
      <c r="B116" s="8"/>
      <c r="C116" s="8"/>
      <c r="D116" s="8"/>
      <c r="E116" s="8"/>
      <c r="F116" s="8"/>
      <c r="G116" s="8"/>
      <c r="H116" s="36"/>
      <c r="I116" s="36"/>
      <c r="J116" s="36"/>
      <c r="K116" s="36"/>
      <c r="L116" s="29"/>
      <c r="M116" s="29"/>
      <c r="N116" s="29"/>
      <c r="O116" s="29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  <c r="AA116" s="36"/>
      <c r="AB116" s="36"/>
      <c r="AC116" s="36"/>
      <c r="AD116" s="36"/>
      <c r="AE116" s="36"/>
      <c r="AF116" s="36"/>
      <c r="AG116" s="36"/>
      <c r="AH116" s="36"/>
      <c r="AI116" s="36"/>
      <c r="AJ116" s="36"/>
    </row>
    <row r="117" spans="1:36" x14ac:dyDescent="0.2">
      <c r="A117" s="8"/>
      <c r="B117" s="8"/>
      <c r="C117" s="8"/>
      <c r="D117" s="8"/>
      <c r="E117" s="8"/>
      <c r="F117" s="8"/>
      <c r="G117" s="8"/>
      <c r="H117" s="36"/>
      <c r="I117" s="36"/>
      <c r="J117" s="36"/>
      <c r="K117" s="36"/>
      <c r="L117" s="29"/>
      <c r="M117" s="29"/>
      <c r="N117" s="29"/>
      <c r="O117" s="29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  <c r="AA117" s="36"/>
      <c r="AB117" s="36"/>
      <c r="AC117" s="36"/>
      <c r="AD117" s="36"/>
      <c r="AE117" s="36"/>
      <c r="AF117" s="36"/>
      <c r="AG117" s="36"/>
      <c r="AH117" s="36"/>
      <c r="AI117" s="36"/>
      <c r="AJ117" s="36"/>
    </row>
    <row r="118" spans="1:36" x14ac:dyDescent="0.2">
      <c r="A118" s="8"/>
      <c r="B118" s="8"/>
      <c r="C118" s="8"/>
      <c r="D118" s="8"/>
      <c r="E118" s="8"/>
      <c r="F118" s="8"/>
      <c r="G118" s="8"/>
      <c r="H118" s="36"/>
      <c r="I118" s="36"/>
      <c r="J118" s="36"/>
      <c r="K118" s="36"/>
      <c r="L118" s="29"/>
      <c r="M118" s="29"/>
      <c r="N118" s="29"/>
      <c r="O118" s="29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  <c r="AA118" s="36"/>
      <c r="AB118" s="36"/>
      <c r="AC118" s="36"/>
      <c r="AD118" s="36"/>
      <c r="AE118" s="36"/>
      <c r="AF118" s="36"/>
      <c r="AG118" s="36"/>
      <c r="AH118" s="36"/>
      <c r="AI118" s="36"/>
      <c r="AJ118" s="36"/>
    </row>
    <row r="119" spans="1:36" x14ac:dyDescent="0.2">
      <c r="A119" s="8"/>
      <c r="B119" s="8"/>
      <c r="C119" s="8"/>
      <c r="D119" s="8"/>
      <c r="E119" s="8"/>
      <c r="F119" s="8"/>
      <c r="G119" s="8"/>
      <c r="H119" s="36"/>
      <c r="I119" s="36"/>
      <c r="J119" s="36"/>
      <c r="K119" s="36"/>
      <c r="L119" s="29"/>
      <c r="M119" s="29"/>
      <c r="N119" s="29"/>
      <c r="O119" s="29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  <c r="AA119" s="36"/>
      <c r="AB119" s="36"/>
      <c r="AC119" s="36"/>
      <c r="AD119" s="36"/>
      <c r="AE119" s="36"/>
      <c r="AF119" s="36"/>
      <c r="AG119" s="36"/>
      <c r="AH119" s="36"/>
      <c r="AI119" s="36"/>
      <c r="AJ119" s="36"/>
    </row>
    <row r="120" spans="1:36" x14ac:dyDescent="0.2">
      <c r="A120" s="8"/>
      <c r="B120" s="8"/>
      <c r="C120" s="8"/>
      <c r="D120" s="8"/>
      <c r="E120" s="8"/>
      <c r="F120" s="8"/>
      <c r="G120" s="8"/>
      <c r="H120" s="36"/>
      <c r="I120" s="36"/>
      <c r="J120" s="36"/>
      <c r="K120" s="36"/>
      <c r="L120" s="29"/>
      <c r="M120" s="29"/>
      <c r="N120" s="29"/>
      <c r="O120" s="29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  <c r="AA120" s="36"/>
      <c r="AB120" s="36"/>
      <c r="AC120" s="36"/>
      <c r="AD120" s="36"/>
      <c r="AE120" s="36"/>
      <c r="AF120" s="36"/>
      <c r="AG120" s="36"/>
      <c r="AH120" s="36"/>
      <c r="AI120" s="36"/>
      <c r="AJ120" s="36"/>
    </row>
    <row r="121" spans="1:36" x14ac:dyDescent="0.2">
      <c r="A121" s="8"/>
      <c r="B121" s="8"/>
      <c r="C121" s="8"/>
      <c r="D121" s="8"/>
      <c r="E121" s="8"/>
      <c r="F121" s="8"/>
      <c r="G121" s="8"/>
      <c r="H121" s="36"/>
      <c r="I121" s="36"/>
      <c r="J121" s="36"/>
      <c r="K121" s="36"/>
      <c r="L121" s="29"/>
      <c r="M121" s="29"/>
      <c r="N121" s="29"/>
      <c r="O121" s="29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  <c r="AA121" s="36"/>
      <c r="AB121" s="36"/>
      <c r="AC121" s="36"/>
      <c r="AD121" s="36"/>
      <c r="AE121" s="36"/>
      <c r="AF121" s="36"/>
      <c r="AG121" s="36"/>
      <c r="AH121" s="36"/>
      <c r="AI121" s="36"/>
      <c r="AJ121" s="36"/>
    </row>
    <row r="122" spans="1:36" x14ac:dyDescent="0.2">
      <c r="A122" s="8"/>
      <c r="B122" s="8"/>
      <c r="C122" s="8"/>
      <c r="D122" s="8"/>
      <c r="E122" s="8"/>
      <c r="F122" s="8"/>
      <c r="G122" s="8"/>
      <c r="H122" s="36"/>
      <c r="I122" s="36"/>
      <c r="J122" s="36"/>
      <c r="K122" s="36"/>
      <c r="L122" s="29"/>
      <c r="M122" s="29"/>
      <c r="N122" s="29"/>
      <c r="O122" s="29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  <c r="AA122" s="36"/>
      <c r="AB122" s="36"/>
      <c r="AC122" s="36"/>
      <c r="AD122" s="36"/>
      <c r="AE122" s="36"/>
      <c r="AF122" s="36"/>
      <c r="AG122" s="36"/>
      <c r="AH122" s="36"/>
      <c r="AI122" s="36"/>
      <c r="AJ122" s="36"/>
    </row>
    <row r="123" spans="1:36" x14ac:dyDescent="0.2">
      <c r="A123" s="8"/>
      <c r="B123" s="8"/>
      <c r="C123" s="8"/>
      <c r="D123" s="8"/>
      <c r="E123" s="8"/>
      <c r="F123" s="8"/>
      <c r="G123" s="8"/>
      <c r="H123" s="36"/>
      <c r="I123" s="36"/>
      <c r="J123" s="36"/>
      <c r="K123" s="36"/>
      <c r="L123" s="29"/>
      <c r="M123" s="29"/>
      <c r="N123" s="29"/>
      <c r="O123" s="29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  <c r="AA123" s="36"/>
      <c r="AB123" s="36"/>
      <c r="AC123" s="36"/>
      <c r="AD123" s="36"/>
      <c r="AE123" s="36"/>
      <c r="AF123" s="36"/>
      <c r="AG123" s="36"/>
      <c r="AH123" s="36"/>
      <c r="AI123" s="36"/>
      <c r="AJ123" s="36"/>
    </row>
    <row r="124" spans="1:36" x14ac:dyDescent="0.2">
      <c r="A124" s="8"/>
      <c r="B124" s="8"/>
      <c r="C124" s="8"/>
      <c r="D124" s="8"/>
      <c r="E124" s="8"/>
      <c r="F124" s="8"/>
      <c r="G124" s="8"/>
      <c r="H124" s="36"/>
      <c r="I124" s="36"/>
      <c r="J124" s="36"/>
      <c r="K124" s="36"/>
      <c r="L124" s="29"/>
      <c r="M124" s="29"/>
      <c r="N124" s="29"/>
      <c r="O124" s="29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  <c r="AA124" s="36"/>
      <c r="AB124" s="36"/>
      <c r="AC124" s="36"/>
      <c r="AD124" s="36"/>
      <c r="AE124" s="36"/>
      <c r="AF124" s="36"/>
      <c r="AG124" s="36"/>
      <c r="AH124" s="36"/>
      <c r="AI124" s="36"/>
      <c r="AJ124" s="36"/>
    </row>
    <row r="125" spans="1:36" x14ac:dyDescent="0.2">
      <c r="A125" s="8"/>
      <c r="B125" s="8"/>
      <c r="C125" s="8"/>
      <c r="D125" s="8"/>
      <c r="E125" s="8"/>
      <c r="F125" s="8"/>
      <c r="G125" s="8"/>
      <c r="H125" s="36"/>
      <c r="I125" s="36"/>
      <c r="J125" s="36"/>
      <c r="K125" s="36"/>
      <c r="L125" s="29"/>
      <c r="M125" s="29"/>
      <c r="N125" s="29"/>
      <c r="O125" s="29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  <c r="AA125" s="36"/>
      <c r="AB125" s="36"/>
      <c r="AC125" s="36"/>
      <c r="AD125" s="36"/>
      <c r="AE125" s="36"/>
      <c r="AF125" s="36"/>
      <c r="AG125" s="36"/>
      <c r="AH125" s="36"/>
      <c r="AI125" s="36"/>
      <c r="AJ125" s="36"/>
    </row>
    <row r="126" spans="1:36" x14ac:dyDescent="0.2">
      <c r="A126" s="8"/>
      <c r="B126" s="8"/>
      <c r="C126" s="8"/>
      <c r="D126" s="8"/>
      <c r="E126" s="8"/>
      <c r="F126" s="8"/>
      <c r="G126" s="8"/>
      <c r="H126" s="36"/>
      <c r="I126" s="36"/>
      <c r="J126" s="36"/>
      <c r="K126" s="36"/>
      <c r="L126" s="29"/>
      <c r="M126" s="29"/>
      <c r="N126" s="29"/>
      <c r="O126" s="29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  <c r="AA126" s="36"/>
      <c r="AB126" s="36"/>
      <c r="AC126" s="36"/>
      <c r="AD126" s="36"/>
      <c r="AE126" s="36"/>
      <c r="AF126" s="36"/>
      <c r="AG126" s="36"/>
      <c r="AH126" s="36"/>
      <c r="AI126" s="36"/>
      <c r="AJ126" s="36"/>
    </row>
    <row r="127" spans="1:36" x14ac:dyDescent="0.2">
      <c r="A127" s="8"/>
      <c r="B127" s="8"/>
      <c r="C127" s="8"/>
      <c r="D127" s="8"/>
      <c r="E127" s="8"/>
      <c r="F127" s="8"/>
      <c r="G127" s="8"/>
      <c r="H127" s="36"/>
      <c r="I127" s="36"/>
      <c r="J127" s="36"/>
      <c r="K127" s="36"/>
      <c r="L127" s="29"/>
      <c r="M127" s="29"/>
      <c r="N127" s="29"/>
      <c r="O127" s="29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  <c r="AA127" s="36"/>
      <c r="AB127" s="36"/>
      <c r="AC127" s="36"/>
      <c r="AD127" s="36"/>
      <c r="AE127" s="36"/>
      <c r="AF127" s="36"/>
      <c r="AG127" s="36"/>
      <c r="AH127" s="36"/>
      <c r="AI127" s="36"/>
      <c r="AJ127" s="36"/>
    </row>
    <row r="128" spans="1:36" x14ac:dyDescent="0.2">
      <c r="A128" s="8"/>
      <c r="B128" s="8"/>
      <c r="C128" s="8"/>
      <c r="D128" s="8"/>
      <c r="E128" s="8"/>
      <c r="F128" s="8"/>
      <c r="G128" s="8"/>
      <c r="H128" s="36"/>
      <c r="I128" s="36"/>
      <c r="J128" s="36"/>
      <c r="K128" s="36"/>
      <c r="L128" s="29"/>
      <c r="M128" s="29"/>
      <c r="N128" s="29"/>
      <c r="O128" s="29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  <c r="AA128" s="36"/>
      <c r="AB128" s="36"/>
      <c r="AC128" s="36"/>
      <c r="AD128" s="36"/>
      <c r="AE128" s="36"/>
      <c r="AF128" s="36"/>
      <c r="AG128" s="36"/>
      <c r="AH128" s="36"/>
      <c r="AI128" s="36"/>
      <c r="AJ128" s="36"/>
    </row>
    <row r="129" spans="1:36" x14ac:dyDescent="0.2">
      <c r="A129" s="8"/>
      <c r="B129" s="8"/>
      <c r="C129" s="8"/>
      <c r="D129" s="8"/>
      <c r="E129" s="8"/>
      <c r="F129" s="8"/>
      <c r="G129" s="8"/>
      <c r="H129" s="36"/>
      <c r="I129" s="36"/>
      <c r="J129" s="36"/>
      <c r="K129" s="36"/>
      <c r="L129" s="29"/>
      <c r="M129" s="29"/>
      <c r="N129" s="29"/>
      <c r="O129" s="29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  <c r="AA129" s="36"/>
      <c r="AB129" s="36"/>
      <c r="AC129" s="36"/>
      <c r="AD129" s="36"/>
      <c r="AE129" s="36"/>
      <c r="AF129" s="36"/>
      <c r="AG129" s="36"/>
      <c r="AH129" s="36"/>
      <c r="AI129" s="36"/>
      <c r="AJ129" s="36"/>
    </row>
    <row r="130" spans="1:36" x14ac:dyDescent="0.2">
      <c r="A130" s="8"/>
      <c r="B130" s="8"/>
      <c r="C130" s="8"/>
      <c r="D130" s="8"/>
      <c r="E130" s="8"/>
      <c r="F130" s="8"/>
      <c r="G130" s="8"/>
      <c r="H130" s="36"/>
      <c r="I130" s="36"/>
      <c r="J130" s="36"/>
      <c r="K130" s="36"/>
      <c r="L130" s="29"/>
      <c r="M130" s="29"/>
      <c r="N130" s="29"/>
      <c r="O130" s="29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</row>
    <row r="131" spans="1:36" x14ac:dyDescent="0.2">
      <c r="A131" s="8"/>
      <c r="B131" s="8"/>
      <c r="C131" s="8"/>
      <c r="D131" s="8"/>
      <c r="E131" s="8"/>
      <c r="F131" s="8"/>
      <c r="G131" s="8"/>
      <c r="H131" s="36"/>
      <c r="I131" s="36"/>
      <c r="J131" s="36"/>
      <c r="K131" s="36"/>
      <c r="L131" s="29"/>
      <c r="M131" s="29"/>
      <c r="N131" s="29"/>
      <c r="O131" s="29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</row>
    <row r="132" spans="1:36" x14ac:dyDescent="0.2">
      <c r="A132" s="8"/>
      <c r="B132" s="8"/>
      <c r="C132" s="8"/>
      <c r="D132" s="8"/>
      <c r="E132" s="8"/>
      <c r="F132" s="8"/>
      <c r="G132" s="8"/>
      <c r="H132" s="36"/>
      <c r="I132" s="36"/>
      <c r="J132" s="36"/>
      <c r="K132" s="36"/>
      <c r="L132" s="29"/>
      <c r="M132" s="29"/>
      <c r="N132" s="29"/>
      <c r="O132" s="29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  <c r="AA132" s="36"/>
      <c r="AB132" s="36"/>
      <c r="AC132" s="36"/>
      <c r="AD132" s="36"/>
      <c r="AE132" s="36"/>
      <c r="AF132" s="36"/>
      <c r="AG132" s="36"/>
      <c r="AH132" s="36"/>
      <c r="AI132" s="36"/>
      <c r="AJ132" s="36"/>
    </row>
    <row r="133" spans="1:36" x14ac:dyDescent="0.2">
      <c r="A133" s="8"/>
      <c r="B133" s="8"/>
      <c r="C133" s="8"/>
      <c r="D133" s="8"/>
      <c r="E133" s="8"/>
      <c r="F133" s="8"/>
      <c r="G133" s="8"/>
      <c r="H133" s="36"/>
      <c r="I133" s="36"/>
      <c r="J133" s="36"/>
      <c r="K133" s="36"/>
      <c r="L133" s="29"/>
      <c r="M133" s="29"/>
      <c r="N133" s="29"/>
      <c r="O133" s="29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  <c r="AA133" s="36"/>
      <c r="AB133" s="36"/>
      <c r="AC133" s="36"/>
      <c r="AD133" s="36"/>
      <c r="AE133" s="36"/>
      <c r="AF133" s="36"/>
      <c r="AG133" s="36"/>
      <c r="AH133" s="36"/>
      <c r="AI133" s="36"/>
      <c r="AJ133" s="36"/>
    </row>
    <row r="134" spans="1:36" x14ac:dyDescent="0.2">
      <c r="A134" s="8"/>
      <c r="B134" s="8"/>
      <c r="C134" s="8"/>
      <c r="D134" s="8"/>
      <c r="E134" s="8"/>
      <c r="F134" s="8"/>
      <c r="G134" s="8"/>
      <c r="H134" s="36"/>
      <c r="I134" s="36"/>
      <c r="J134" s="36"/>
      <c r="K134" s="36"/>
      <c r="L134" s="29"/>
      <c r="M134" s="29"/>
      <c r="N134" s="29"/>
      <c r="O134" s="29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  <c r="AA134" s="36"/>
      <c r="AB134" s="36"/>
      <c r="AC134" s="36"/>
      <c r="AD134" s="36"/>
      <c r="AE134" s="36"/>
      <c r="AF134" s="36"/>
      <c r="AG134" s="36"/>
      <c r="AH134" s="36"/>
      <c r="AI134" s="36"/>
      <c r="AJ134" s="36"/>
    </row>
    <row r="135" spans="1:36" x14ac:dyDescent="0.2">
      <c r="A135" s="8"/>
      <c r="B135" s="8"/>
      <c r="C135" s="8"/>
      <c r="D135" s="8"/>
      <c r="E135" s="8"/>
      <c r="F135" s="8"/>
      <c r="G135" s="8"/>
      <c r="H135" s="36"/>
      <c r="I135" s="36"/>
      <c r="J135" s="36"/>
      <c r="K135" s="36"/>
      <c r="L135" s="29"/>
      <c r="M135" s="29"/>
      <c r="N135" s="29"/>
      <c r="O135" s="29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  <c r="AA135" s="36"/>
      <c r="AB135" s="36"/>
      <c r="AC135" s="36"/>
      <c r="AD135" s="36"/>
      <c r="AE135" s="36"/>
      <c r="AF135" s="36"/>
      <c r="AG135" s="36"/>
      <c r="AH135" s="36"/>
      <c r="AI135" s="36"/>
      <c r="AJ135" s="36"/>
    </row>
    <row r="136" spans="1:36" x14ac:dyDescent="0.2">
      <c r="A136" s="8"/>
      <c r="B136" s="8"/>
      <c r="C136" s="8"/>
      <c r="D136" s="8"/>
      <c r="E136" s="8"/>
      <c r="F136" s="8"/>
      <c r="G136" s="8"/>
      <c r="H136" s="36"/>
      <c r="I136" s="36"/>
      <c r="J136" s="36"/>
      <c r="K136" s="36"/>
      <c r="L136" s="29"/>
      <c r="M136" s="29"/>
      <c r="N136" s="29"/>
      <c r="O136" s="29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  <c r="AA136" s="36"/>
      <c r="AB136" s="36"/>
      <c r="AC136" s="36"/>
      <c r="AD136" s="36"/>
      <c r="AE136" s="36"/>
      <c r="AF136" s="36"/>
      <c r="AG136" s="36"/>
      <c r="AH136" s="36"/>
      <c r="AI136" s="36"/>
      <c r="AJ136" s="36"/>
    </row>
    <row r="137" spans="1:36" x14ac:dyDescent="0.2">
      <c r="A137" s="8"/>
      <c r="B137" s="8"/>
      <c r="C137" s="8"/>
      <c r="D137" s="8"/>
      <c r="E137" s="8"/>
      <c r="F137" s="8"/>
      <c r="G137" s="8"/>
      <c r="H137" s="36"/>
      <c r="I137" s="36"/>
      <c r="J137" s="36"/>
      <c r="K137" s="36"/>
      <c r="L137" s="29"/>
      <c r="M137" s="29"/>
      <c r="N137" s="29"/>
      <c r="O137" s="29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  <c r="AA137" s="36"/>
      <c r="AB137" s="36"/>
      <c r="AC137" s="36"/>
      <c r="AD137" s="36"/>
      <c r="AE137" s="36"/>
      <c r="AF137" s="36"/>
      <c r="AG137" s="36"/>
      <c r="AH137" s="36"/>
      <c r="AI137" s="36"/>
      <c r="AJ137" s="36"/>
    </row>
    <row r="138" spans="1:36" x14ac:dyDescent="0.2">
      <c r="A138" s="8"/>
      <c r="B138" s="8"/>
      <c r="C138" s="8"/>
      <c r="D138" s="8"/>
      <c r="E138" s="8"/>
      <c r="F138" s="8"/>
      <c r="G138" s="8"/>
      <c r="H138" s="36"/>
      <c r="I138" s="36"/>
      <c r="J138" s="47"/>
      <c r="K138" s="47"/>
      <c r="L138" s="14"/>
      <c r="M138" s="14"/>
      <c r="N138" s="14"/>
      <c r="O138" s="14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  <c r="AA138" s="36"/>
      <c r="AB138" s="36"/>
      <c r="AC138" s="36"/>
      <c r="AD138" s="36"/>
      <c r="AE138" s="36"/>
      <c r="AF138" s="36"/>
      <c r="AG138" s="36"/>
      <c r="AH138" s="36"/>
      <c r="AI138" s="36"/>
      <c r="AJ138" s="36"/>
    </row>
    <row r="139" spans="1:36" x14ac:dyDescent="0.2">
      <c r="A139" s="8"/>
      <c r="B139" s="8"/>
      <c r="C139" s="8"/>
      <c r="D139" s="8"/>
      <c r="E139" s="8"/>
      <c r="F139" s="8"/>
      <c r="G139" s="8"/>
      <c r="H139" s="36"/>
      <c r="I139" s="36"/>
      <c r="J139" s="47"/>
      <c r="K139" s="47"/>
      <c r="L139" s="14"/>
      <c r="M139" s="14"/>
      <c r="N139" s="14"/>
      <c r="O139" s="14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  <c r="AA139" s="36"/>
      <c r="AB139" s="36"/>
      <c r="AC139" s="36"/>
      <c r="AD139" s="36"/>
      <c r="AE139" s="36"/>
      <c r="AF139" s="36"/>
      <c r="AG139" s="36"/>
      <c r="AH139" s="36"/>
      <c r="AI139" s="36"/>
      <c r="AJ139" s="36"/>
    </row>
    <row r="140" spans="1:36" x14ac:dyDescent="0.2">
      <c r="A140" s="8"/>
      <c r="B140" s="8"/>
      <c r="C140" s="8"/>
      <c r="D140" s="8"/>
      <c r="E140" s="8"/>
      <c r="F140" s="8"/>
      <c r="G140" s="8"/>
      <c r="H140" s="36"/>
      <c r="I140" s="36"/>
      <c r="J140" s="47"/>
      <c r="K140" s="47"/>
      <c r="L140" s="14"/>
      <c r="M140" s="14"/>
      <c r="N140" s="14"/>
      <c r="O140" s="14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  <c r="AA140" s="36"/>
      <c r="AB140" s="36"/>
      <c r="AC140" s="36"/>
      <c r="AD140" s="36"/>
      <c r="AE140" s="36"/>
      <c r="AF140" s="36"/>
      <c r="AG140" s="36"/>
      <c r="AH140" s="36"/>
      <c r="AI140" s="36"/>
      <c r="AJ140" s="36"/>
    </row>
    <row r="141" spans="1:36" x14ac:dyDescent="0.2">
      <c r="A141" s="8"/>
      <c r="B141" s="8"/>
      <c r="C141" s="8"/>
      <c r="D141" s="8"/>
      <c r="E141" s="8"/>
      <c r="F141" s="8"/>
      <c r="G141" s="8"/>
      <c r="H141" s="47"/>
      <c r="I141" s="36"/>
      <c r="J141" s="47"/>
      <c r="K141" s="47"/>
      <c r="L141" s="14"/>
      <c r="M141" s="14"/>
      <c r="N141" s="14"/>
      <c r="O141" s="14"/>
      <c r="P141" s="47"/>
      <c r="Q141" s="36"/>
      <c r="R141" s="36"/>
      <c r="S141" s="36"/>
      <c r="T141" s="36"/>
      <c r="U141" s="36"/>
      <c r="V141" s="36"/>
      <c r="W141" s="36"/>
      <c r="X141" s="36"/>
      <c r="Y141" s="36"/>
      <c r="Z141" s="36"/>
      <c r="AA141" s="36"/>
      <c r="AB141" s="36"/>
      <c r="AC141" s="36"/>
      <c r="AD141" s="36"/>
      <c r="AE141" s="36"/>
      <c r="AF141" s="36"/>
      <c r="AG141" s="36"/>
      <c r="AH141" s="36"/>
      <c r="AI141" s="36"/>
      <c r="AJ141" s="36"/>
    </row>
    <row r="142" spans="1:36" x14ac:dyDescent="0.2">
      <c r="A142" s="8"/>
      <c r="B142" s="8"/>
      <c r="C142" s="8"/>
      <c r="D142" s="8"/>
      <c r="E142" s="8"/>
      <c r="F142" s="8"/>
      <c r="G142" s="8"/>
      <c r="H142" s="47"/>
      <c r="I142" s="36"/>
      <c r="J142" s="47"/>
      <c r="K142" s="47"/>
      <c r="L142" s="14"/>
      <c r="M142" s="14"/>
      <c r="N142" s="14"/>
      <c r="O142" s="14"/>
      <c r="P142" s="47"/>
      <c r="Q142" s="36"/>
      <c r="R142" s="36"/>
      <c r="S142" s="36"/>
      <c r="T142" s="36"/>
      <c r="U142" s="36"/>
      <c r="V142" s="36"/>
      <c r="W142" s="36"/>
      <c r="X142" s="36"/>
      <c r="Y142" s="36"/>
      <c r="Z142" s="36"/>
      <c r="AA142" s="36"/>
      <c r="AB142" s="36"/>
      <c r="AC142" s="36"/>
      <c r="AD142" s="36"/>
      <c r="AE142" s="36"/>
      <c r="AF142" s="36"/>
      <c r="AG142" s="36"/>
      <c r="AH142" s="36"/>
      <c r="AI142" s="36"/>
      <c r="AJ142" s="36"/>
    </row>
    <row r="143" spans="1:36" x14ac:dyDescent="0.2">
      <c r="A143" s="8"/>
      <c r="B143" s="8"/>
      <c r="C143" s="8"/>
      <c r="D143" s="8"/>
      <c r="E143" s="8"/>
      <c r="F143" s="8"/>
      <c r="G143" s="8"/>
      <c r="H143" s="47"/>
      <c r="I143" s="36"/>
      <c r="J143" s="47"/>
      <c r="K143" s="47"/>
      <c r="L143" s="14"/>
      <c r="M143" s="14"/>
      <c r="N143" s="14"/>
      <c r="O143" s="14"/>
      <c r="P143" s="47"/>
      <c r="Q143" s="36"/>
      <c r="R143" s="36"/>
      <c r="S143" s="36"/>
      <c r="T143" s="36"/>
      <c r="U143" s="36"/>
      <c r="V143" s="36"/>
      <c r="W143" s="36"/>
      <c r="X143" s="36"/>
      <c r="Y143" s="36"/>
      <c r="Z143" s="36"/>
      <c r="AA143" s="36"/>
      <c r="AB143" s="36"/>
      <c r="AC143" s="36"/>
      <c r="AD143" s="36"/>
      <c r="AE143" s="36"/>
      <c r="AF143" s="36"/>
      <c r="AG143" s="36"/>
      <c r="AH143" s="36"/>
      <c r="AI143" s="36"/>
      <c r="AJ143" s="36"/>
    </row>
    <row r="144" spans="1:36" x14ac:dyDescent="0.2">
      <c r="A144" s="8"/>
      <c r="B144" s="8"/>
      <c r="C144" s="8"/>
      <c r="D144" s="8"/>
      <c r="E144" s="8"/>
      <c r="F144" s="8"/>
      <c r="G144" s="8"/>
      <c r="H144" s="47"/>
      <c r="I144" s="36"/>
      <c r="J144" s="47"/>
      <c r="K144" s="47"/>
      <c r="L144" s="14"/>
      <c r="M144" s="14"/>
      <c r="N144" s="14"/>
      <c r="O144" s="14"/>
      <c r="P144" s="47"/>
      <c r="Q144" s="36"/>
      <c r="R144" s="36"/>
      <c r="S144" s="36"/>
      <c r="T144" s="36"/>
      <c r="U144" s="36"/>
      <c r="V144" s="36"/>
      <c r="W144" s="36"/>
      <c r="X144" s="36"/>
      <c r="Y144" s="36"/>
      <c r="Z144" s="36"/>
      <c r="AA144" s="36"/>
      <c r="AB144" s="36"/>
      <c r="AC144" s="36"/>
      <c r="AD144" s="36"/>
      <c r="AE144" s="36"/>
      <c r="AF144" s="36"/>
      <c r="AG144" s="36"/>
      <c r="AH144" s="36"/>
      <c r="AI144" s="36"/>
      <c r="AJ144" s="36"/>
    </row>
    <row r="145" spans="1:36" x14ac:dyDescent="0.2">
      <c r="A145" s="8"/>
      <c r="B145" s="8"/>
      <c r="C145" s="8"/>
      <c r="D145" s="8"/>
      <c r="E145" s="8"/>
      <c r="F145" s="8"/>
      <c r="G145" s="8"/>
      <c r="H145" s="47"/>
      <c r="I145" s="36"/>
      <c r="J145" s="47"/>
      <c r="K145" s="47"/>
      <c r="L145" s="34"/>
      <c r="M145" s="34"/>
      <c r="N145" s="34"/>
      <c r="O145" s="34"/>
      <c r="P145" s="47"/>
      <c r="Q145" s="36"/>
      <c r="R145" s="36"/>
      <c r="S145" s="36"/>
      <c r="T145" s="36"/>
      <c r="U145" s="36"/>
      <c r="V145" s="36"/>
      <c r="W145" s="36"/>
      <c r="X145" s="36"/>
      <c r="Y145" s="36"/>
      <c r="Z145" s="36"/>
      <c r="AA145" s="36"/>
      <c r="AB145" s="36"/>
      <c r="AC145" s="36"/>
      <c r="AD145" s="36"/>
      <c r="AE145" s="36"/>
      <c r="AF145" s="36"/>
      <c r="AG145" s="36"/>
      <c r="AH145" s="36"/>
      <c r="AI145" s="36"/>
      <c r="AJ145" s="36"/>
    </row>
    <row r="146" spans="1:36" x14ac:dyDescent="0.2">
      <c r="A146" s="8"/>
      <c r="B146" s="8"/>
      <c r="C146" s="8"/>
      <c r="D146" s="8"/>
      <c r="E146" s="8"/>
      <c r="F146" s="8"/>
      <c r="G146" s="8"/>
      <c r="H146" s="36"/>
      <c r="I146" s="36"/>
      <c r="J146" s="47"/>
      <c r="K146" s="47"/>
      <c r="L146" s="14"/>
      <c r="M146" s="14"/>
      <c r="N146" s="14"/>
      <c r="O146" s="14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  <c r="AA146" s="36"/>
      <c r="AB146" s="36"/>
      <c r="AC146" s="36"/>
      <c r="AD146" s="36"/>
      <c r="AE146" s="36"/>
      <c r="AF146" s="36"/>
      <c r="AG146" s="36"/>
      <c r="AH146" s="36"/>
      <c r="AI146" s="36"/>
      <c r="AJ146" s="36"/>
    </row>
    <row r="147" spans="1:36" x14ac:dyDescent="0.2">
      <c r="A147" s="8"/>
      <c r="B147" s="8"/>
      <c r="C147" s="8"/>
      <c r="D147" s="8"/>
      <c r="E147" s="8"/>
      <c r="F147" s="8"/>
      <c r="G147" s="8"/>
      <c r="H147" s="36"/>
      <c r="I147" s="36"/>
      <c r="J147" s="36"/>
      <c r="K147" s="36"/>
      <c r="L147" s="29"/>
      <c r="M147" s="29"/>
      <c r="N147" s="29"/>
      <c r="O147" s="29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  <c r="AA147" s="36"/>
      <c r="AB147" s="36"/>
      <c r="AC147" s="36"/>
      <c r="AD147" s="36"/>
      <c r="AE147" s="36"/>
      <c r="AF147" s="36"/>
      <c r="AG147" s="36"/>
      <c r="AH147" s="36"/>
      <c r="AI147" s="36"/>
      <c r="AJ147" s="36"/>
    </row>
    <row r="148" spans="1:36" x14ac:dyDescent="0.2">
      <c r="A148" s="8"/>
      <c r="B148" s="8"/>
      <c r="C148" s="8"/>
      <c r="D148" s="8"/>
      <c r="E148" s="8"/>
      <c r="F148" s="8"/>
      <c r="G148" s="8"/>
      <c r="H148" s="36"/>
      <c r="I148" s="36"/>
      <c r="J148" s="36"/>
      <c r="K148" s="36"/>
      <c r="L148" s="29"/>
      <c r="M148" s="29"/>
      <c r="N148" s="29"/>
      <c r="O148" s="29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  <c r="AA148" s="36"/>
      <c r="AB148" s="36"/>
      <c r="AC148" s="36"/>
      <c r="AD148" s="36"/>
      <c r="AE148" s="36"/>
      <c r="AF148" s="36"/>
      <c r="AG148" s="36"/>
      <c r="AH148" s="36"/>
      <c r="AI148" s="36"/>
      <c r="AJ148" s="36"/>
    </row>
    <row r="149" spans="1:36" x14ac:dyDescent="0.2">
      <c r="A149" s="8"/>
      <c r="B149" s="8"/>
      <c r="C149" s="8"/>
      <c r="D149" s="8"/>
      <c r="E149" s="8"/>
      <c r="F149" s="8"/>
      <c r="G149" s="8"/>
      <c r="H149" s="36"/>
      <c r="I149" s="36"/>
      <c r="J149" s="36"/>
      <c r="K149" s="36"/>
      <c r="L149" s="29"/>
      <c r="M149" s="29"/>
      <c r="N149" s="29"/>
      <c r="O149" s="29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  <c r="AA149" s="36"/>
      <c r="AB149" s="36"/>
      <c r="AC149" s="36"/>
      <c r="AD149" s="36"/>
      <c r="AE149" s="36"/>
      <c r="AF149" s="36"/>
      <c r="AG149" s="36"/>
      <c r="AH149" s="36"/>
      <c r="AI149" s="36"/>
      <c r="AJ149" s="36"/>
    </row>
    <row r="150" spans="1:36" x14ac:dyDescent="0.2">
      <c r="A150" s="8"/>
      <c r="B150" s="8"/>
      <c r="C150" s="8"/>
      <c r="D150" s="8"/>
      <c r="E150" s="8"/>
      <c r="F150" s="8"/>
      <c r="G150" s="8"/>
      <c r="H150" s="36"/>
      <c r="I150" s="36"/>
      <c r="J150" s="36"/>
      <c r="K150" s="36"/>
      <c r="L150" s="29"/>
      <c r="M150" s="29"/>
      <c r="N150" s="29"/>
      <c r="O150" s="29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  <c r="AA150" s="36"/>
      <c r="AB150" s="36"/>
      <c r="AC150" s="36"/>
      <c r="AD150" s="36"/>
      <c r="AE150" s="36"/>
      <c r="AF150" s="36"/>
      <c r="AG150" s="36"/>
      <c r="AH150" s="36"/>
      <c r="AI150" s="36"/>
      <c r="AJ150" s="36"/>
    </row>
    <row r="151" spans="1:36" x14ac:dyDescent="0.2">
      <c r="A151" s="8"/>
      <c r="B151" s="8"/>
      <c r="C151" s="8"/>
      <c r="D151" s="8"/>
      <c r="E151" s="8"/>
      <c r="F151" s="8"/>
      <c r="G151" s="8"/>
      <c r="H151" s="36"/>
      <c r="I151" s="36"/>
      <c r="J151" s="36"/>
      <c r="K151" s="36"/>
      <c r="L151" s="29"/>
      <c r="M151" s="29"/>
      <c r="N151" s="29"/>
      <c r="O151" s="29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  <c r="AA151" s="36"/>
      <c r="AB151" s="36"/>
      <c r="AC151" s="36"/>
      <c r="AD151" s="36"/>
      <c r="AE151" s="36"/>
      <c r="AF151" s="36"/>
      <c r="AG151" s="36"/>
      <c r="AH151" s="36"/>
      <c r="AI151" s="36"/>
      <c r="AJ151" s="36"/>
    </row>
    <row r="152" spans="1:36" x14ac:dyDescent="0.2">
      <c r="A152" s="8"/>
      <c r="B152" s="8"/>
      <c r="C152" s="8"/>
      <c r="D152" s="8"/>
      <c r="E152" s="8"/>
      <c r="F152" s="8"/>
      <c r="G152" s="8"/>
      <c r="H152" s="36"/>
      <c r="I152" s="36"/>
      <c r="J152" s="36"/>
      <c r="K152" s="36"/>
      <c r="L152" s="29"/>
      <c r="M152" s="29"/>
      <c r="N152" s="29"/>
      <c r="O152" s="29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  <c r="AA152" s="36"/>
      <c r="AB152" s="36"/>
      <c r="AC152" s="36"/>
      <c r="AD152" s="36"/>
      <c r="AE152" s="36"/>
      <c r="AF152" s="36"/>
      <c r="AG152" s="36"/>
      <c r="AH152" s="36"/>
      <c r="AI152" s="36"/>
      <c r="AJ152" s="36"/>
    </row>
    <row r="153" spans="1:36" x14ac:dyDescent="0.2">
      <c r="A153" s="8"/>
      <c r="B153" s="8"/>
      <c r="C153" s="8"/>
      <c r="D153" s="8"/>
      <c r="E153" s="8"/>
      <c r="F153" s="8"/>
      <c r="G153" s="8"/>
      <c r="H153" s="36"/>
      <c r="I153" s="36"/>
      <c r="J153" s="36"/>
      <c r="K153" s="36"/>
      <c r="L153" s="29"/>
      <c r="M153" s="29"/>
      <c r="N153" s="29"/>
      <c r="O153" s="29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  <c r="AA153" s="36"/>
      <c r="AB153" s="36"/>
      <c r="AC153" s="36"/>
      <c r="AD153" s="36"/>
      <c r="AE153" s="36"/>
      <c r="AF153" s="36"/>
      <c r="AG153" s="36"/>
      <c r="AH153" s="36"/>
      <c r="AI153" s="36"/>
      <c r="AJ153" s="36"/>
    </row>
    <row r="154" spans="1:36" x14ac:dyDescent="0.2">
      <c r="A154" s="8"/>
      <c r="B154" s="8"/>
      <c r="C154" s="8"/>
      <c r="D154" s="8"/>
      <c r="E154" s="8"/>
      <c r="F154" s="8"/>
      <c r="G154" s="8"/>
      <c r="H154" s="36"/>
      <c r="I154" s="36"/>
      <c r="J154" s="36"/>
      <c r="K154" s="36"/>
      <c r="L154" s="29"/>
      <c r="M154" s="29"/>
      <c r="N154" s="29"/>
      <c r="O154" s="29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  <c r="AA154" s="36"/>
      <c r="AB154" s="36"/>
      <c r="AC154" s="36"/>
      <c r="AD154" s="36"/>
      <c r="AE154" s="36"/>
      <c r="AF154" s="36"/>
      <c r="AG154" s="36"/>
      <c r="AH154" s="36"/>
      <c r="AI154" s="36"/>
      <c r="AJ154" s="36"/>
    </row>
    <row r="155" spans="1:36" x14ac:dyDescent="0.2">
      <c r="A155" s="8"/>
      <c r="B155" s="8"/>
      <c r="C155" s="8"/>
      <c r="D155" s="8"/>
      <c r="E155" s="8"/>
      <c r="F155" s="8"/>
      <c r="G155" s="8"/>
      <c r="H155" s="36"/>
      <c r="I155" s="36"/>
      <c r="J155" s="36"/>
      <c r="K155" s="36"/>
      <c r="L155" s="29"/>
      <c r="M155" s="29"/>
      <c r="N155" s="29"/>
      <c r="O155" s="29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  <c r="AA155" s="36"/>
      <c r="AB155" s="36"/>
      <c r="AC155" s="36"/>
      <c r="AD155" s="36"/>
      <c r="AE155" s="36"/>
      <c r="AF155" s="36"/>
      <c r="AG155" s="36"/>
      <c r="AH155" s="36"/>
      <c r="AI155" s="36"/>
      <c r="AJ155" s="36"/>
    </row>
    <row r="156" spans="1:36" x14ac:dyDescent="0.2">
      <c r="A156" s="8"/>
      <c r="B156" s="8"/>
      <c r="C156" s="8"/>
      <c r="D156" s="8"/>
      <c r="E156" s="8"/>
      <c r="F156" s="8"/>
      <c r="G156" s="8"/>
      <c r="H156" s="47"/>
      <c r="I156" s="36"/>
      <c r="J156" s="36"/>
      <c r="K156" s="36"/>
      <c r="L156" s="29"/>
      <c r="M156" s="29"/>
      <c r="N156" s="29"/>
      <c r="O156" s="29"/>
      <c r="P156" s="47"/>
      <c r="Q156" s="36"/>
      <c r="R156" s="36"/>
      <c r="S156" s="36"/>
      <c r="T156" s="36"/>
      <c r="U156" s="36"/>
      <c r="V156" s="36"/>
      <c r="W156" s="36"/>
      <c r="X156" s="36"/>
      <c r="Y156" s="36"/>
      <c r="Z156" s="36"/>
      <c r="AA156" s="36"/>
      <c r="AB156" s="36"/>
      <c r="AC156" s="36"/>
      <c r="AD156" s="36"/>
      <c r="AE156" s="36"/>
      <c r="AF156" s="36"/>
      <c r="AG156" s="36"/>
      <c r="AH156" s="36"/>
      <c r="AI156" s="36"/>
      <c r="AJ156" s="36"/>
    </row>
    <row r="157" spans="1:36" x14ac:dyDescent="0.2">
      <c r="A157" s="8"/>
      <c r="B157" s="8"/>
      <c r="C157" s="8"/>
      <c r="D157" s="8"/>
      <c r="E157" s="8"/>
      <c r="F157" s="8"/>
      <c r="G157" s="8"/>
      <c r="H157" s="47"/>
      <c r="I157" s="36"/>
      <c r="J157" s="36"/>
      <c r="K157" s="36"/>
      <c r="L157" s="29"/>
      <c r="M157" s="29"/>
      <c r="N157" s="29"/>
      <c r="O157" s="29"/>
      <c r="P157" s="47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</row>
    <row r="158" spans="1:36" x14ac:dyDescent="0.2">
      <c r="A158" s="8"/>
      <c r="B158" s="8"/>
      <c r="C158" s="8"/>
      <c r="D158" s="8"/>
      <c r="E158" s="8"/>
      <c r="F158" s="8"/>
      <c r="G158" s="8"/>
      <c r="H158" s="47"/>
      <c r="I158" s="36"/>
      <c r="J158" s="36"/>
      <c r="K158" s="36"/>
      <c r="L158" s="29"/>
      <c r="M158" s="29"/>
      <c r="N158" s="29"/>
      <c r="O158" s="29"/>
      <c r="P158" s="47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  <c r="AI158" s="36"/>
      <c r="AJ158" s="36"/>
    </row>
    <row r="159" spans="1:36" x14ac:dyDescent="0.2">
      <c r="A159" s="8"/>
      <c r="B159" s="8"/>
      <c r="C159" s="8"/>
      <c r="D159" s="8"/>
      <c r="E159" s="8"/>
      <c r="F159" s="8"/>
      <c r="G159" s="8"/>
      <c r="H159" s="47"/>
      <c r="I159" s="36"/>
      <c r="J159" s="36"/>
      <c r="K159" s="36"/>
      <c r="L159" s="29"/>
      <c r="M159" s="29"/>
      <c r="N159" s="29"/>
      <c r="O159" s="29"/>
      <c r="P159" s="47"/>
      <c r="Q159" s="36"/>
      <c r="R159" s="36"/>
      <c r="S159" s="36"/>
      <c r="T159" s="36"/>
      <c r="U159" s="36"/>
      <c r="V159" s="36"/>
      <c r="W159" s="36"/>
      <c r="X159" s="36"/>
      <c r="Y159" s="36"/>
      <c r="Z159" s="36"/>
      <c r="AA159" s="36"/>
      <c r="AB159" s="36"/>
      <c r="AC159" s="36"/>
      <c r="AD159" s="36"/>
      <c r="AE159" s="36"/>
      <c r="AF159" s="36"/>
      <c r="AG159" s="36"/>
      <c r="AH159" s="36"/>
      <c r="AI159" s="36"/>
      <c r="AJ159" s="36"/>
    </row>
    <row r="160" spans="1:36" x14ac:dyDescent="0.2">
      <c r="A160" s="8"/>
      <c r="B160" s="8"/>
      <c r="C160" s="8"/>
      <c r="D160" s="8"/>
      <c r="E160" s="8"/>
      <c r="F160" s="8"/>
      <c r="G160" s="8"/>
      <c r="H160" s="47"/>
      <c r="I160" s="36"/>
      <c r="J160" s="36"/>
      <c r="K160" s="36"/>
      <c r="L160" s="29"/>
      <c r="M160" s="29"/>
      <c r="N160" s="29"/>
      <c r="O160" s="29"/>
      <c r="P160" s="47"/>
      <c r="Q160" s="36"/>
      <c r="R160" s="36"/>
      <c r="S160" s="36"/>
      <c r="T160" s="36"/>
      <c r="U160" s="36"/>
      <c r="V160" s="36"/>
      <c r="W160" s="36"/>
      <c r="X160" s="36"/>
      <c r="Y160" s="36"/>
      <c r="Z160" s="36"/>
      <c r="AA160" s="36"/>
      <c r="AB160" s="36"/>
      <c r="AC160" s="36"/>
      <c r="AD160" s="36"/>
      <c r="AE160" s="36"/>
      <c r="AF160" s="36"/>
      <c r="AG160" s="36"/>
      <c r="AH160" s="36"/>
      <c r="AI160" s="36"/>
      <c r="AJ160" s="36"/>
    </row>
    <row r="161" spans="1:36" x14ac:dyDescent="0.2">
      <c r="A161" s="8"/>
      <c r="B161" s="8"/>
      <c r="C161" s="8"/>
      <c r="D161" s="8"/>
      <c r="E161" s="8"/>
      <c r="F161" s="8"/>
      <c r="G161" s="8"/>
      <c r="H161" s="47"/>
      <c r="I161" s="36"/>
      <c r="J161" s="36"/>
      <c r="K161" s="36"/>
      <c r="L161" s="29"/>
      <c r="M161" s="29"/>
      <c r="N161" s="29"/>
      <c r="O161" s="29"/>
      <c r="P161" s="47"/>
      <c r="Q161" s="36"/>
      <c r="R161" s="36"/>
      <c r="S161" s="36"/>
      <c r="T161" s="36"/>
      <c r="U161" s="36"/>
      <c r="V161" s="36"/>
      <c r="W161" s="36"/>
      <c r="X161" s="36"/>
      <c r="Y161" s="36"/>
      <c r="Z161" s="36"/>
      <c r="AA161" s="36"/>
      <c r="AB161" s="36"/>
      <c r="AC161" s="36"/>
      <c r="AD161" s="36"/>
      <c r="AE161" s="36"/>
      <c r="AF161" s="36"/>
      <c r="AG161" s="36"/>
      <c r="AH161" s="36"/>
      <c r="AI161" s="36"/>
      <c r="AJ161" s="36"/>
    </row>
    <row r="162" spans="1:36" x14ac:dyDescent="0.2">
      <c r="A162" s="8"/>
      <c r="B162" s="8"/>
      <c r="C162" s="8"/>
      <c r="D162" s="8"/>
      <c r="E162" s="8"/>
      <c r="F162" s="8"/>
      <c r="G162" s="8"/>
      <c r="H162" s="47"/>
      <c r="I162" s="36"/>
      <c r="J162" s="36"/>
      <c r="K162" s="36"/>
      <c r="L162" s="29"/>
      <c r="M162" s="29"/>
      <c r="N162" s="29"/>
      <c r="O162" s="29"/>
      <c r="P162" s="47"/>
      <c r="Q162" s="36"/>
      <c r="R162" s="36"/>
      <c r="S162" s="36"/>
      <c r="T162" s="36"/>
      <c r="U162" s="36"/>
      <c r="V162" s="36"/>
      <c r="W162" s="36"/>
      <c r="X162" s="36"/>
      <c r="Y162" s="36"/>
      <c r="Z162" s="36"/>
      <c r="AA162" s="36"/>
      <c r="AB162" s="36"/>
      <c r="AC162" s="36"/>
      <c r="AD162" s="36"/>
      <c r="AE162" s="36"/>
      <c r="AF162" s="36"/>
      <c r="AG162" s="36"/>
      <c r="AH162" s="36"/>
      <c r="AI162" s="36"/>
      <c r="AJ162" s="36"/>
    </row>
    <row r="163" spans="1:36" x14ac:dyDescent="0.2">
      <c r="A163" s="8"/>
      <c r="B163" s="8"/>
      <c r="C163" s="8"/>
      <c r="D163" s="8"/>
      <c r="E163" s="8"/>
      <c r="F163" s="8"/>
      <c r="G163" s="8"/>
      <c r="H163" s="47"/>
      <c r="I163" s="36"/>
      <c r="J163" s="36"/>
      <c r="K163" s="36"/>
      <c r="L163" s="29"/>
      <c r="M163" s="29"/>
      <c r="N163" s="29"/>
      <c r="O163" s="29"/>
      <c r="P163" s="47"/>
      <c r="Q163" s="36"/>
      <c r="R163" s="36"/>
      <c r="S163" s="36"/>
      <c r="T163" s="36"/>
      <c r="U163" s="36"/>
      <c r="V163" s="36"/>
      <c r="W163" s="36"/>
      <c r="X163" s="36"/>
      <c r="Y163" s="36"/>
      <c r="Z163" s="36"/>
      <c r="AA163" s="36"/>
      <c r="AB163" s="36"/>
      <c r="AC163" s="36"/>
      <c r="AD163" s="36"/>
      <c r="AE163" s="36"/>
      <c r="AF163" s="36"/>
      <c r="AG163" s="36"/>
      <c r="AH163" s="36"/>
      <c r="AI163" s="36"/>
      <c r="AJ163" s="36"/>
    </row>
    <row r="164" spans="1:36" x14ac:dyDescent="0.2">
      <c r="A164" s="8"/>
      <c r="B164" s="8"/>
      <c r="C164" s="8"/>
      <c r="D164" s="8"/>
      <c r="E164" s="8"/>
      <c r="F164" s="8"/>
      <c r="G164" s="8"/>
      <c r="H164" s="47"/>
      <c r="I164" s="36"/>
      <c r="J164" s="36"/>
      <c r="K164" s="36"/>
      <c r="L164" s="29"/>
      <c r="M164" s="29"/>
      <c r="N164" s="29"/>
      <c r="O164" s="29"/>
      <c r="P164" s="47"/>
      <c r="Q164" s="36"/>
      <c r="R164" s="36"/>
      <c r="S164" s="36"/>
      <c r="T164" s="36"/>
      <c r="U164" s="36"/>
      <c r="V164" s="36"/>
      <c r="W164" s="36"/>
      <c r="X164" s="36"/>
      <c r="Y164" s="36"/>
      <c r="Z164" s="36"/>
      <c r="AA164" s="36"/>
      <c r="AB164" s="36"/>
      <c r="AC164" s="36"/>
      <c r="AD164" s="36"/>
      <c r="AE164" s="36"/>
      <c r="AF164" s="36"/>
      <c r="AG164" s="36"/>
      <c r="AH164" s="36"/>
      <c r="AI164" s="36"/>
      <c r="AJ164" s="36"/>
    </row>
    <row r="165" spans="1:36" x14ac:dyDescent="0.2">
      <c r="A165" s="8"/>
      <c r="B165" s="8"/>
      <c r="C165" s="8"/>
      <c r="D165" s="8"/>
      <c r="E165" s="8"/>
      <c r="F165" s="8"/>
      <c r="G165" s="8"/>
      <c r="H165" s="47"/>
      <c r="I165" s="36"/>
      <c r="J165" s="36"/>
      <c r="K165" s="36"/>
      <c r="L165" s="29"/>
      <c r="M165" s="29"/>
      <c r="N165" s="29"/>
      <c r="O165" s="29"/>
      <c r="P165" s="47"/>
      <c r="Q165" s="36"/>
      <c r="R165" s="36"/>
      <c r="S165" s="36"/>
      <c r="T165" s="36"/>
      <c r="U165" s="36"/>
      <c r="V165" s="36"/>
      <c r="W165" s="36"/>
      <c r="X165" s="36"/>
      <c r="Y165" s="36"/>
      <c r="Z165" s="36"/>
      <c r="AA165" s="36"/>
      <c r="AB165" s="36"/>
      <c r="AC165" s="36"/>
      <c r="AD165" s="36"/>
      <c r="AE165" s="36"/>
      <c r="AF165" s="36"/>
      <c r="AG165" s="36"/>
      <c r="AH165" s="36"/>
      <c r="AI165" s="36"/>
      <c r="AJ165" s="36"/>
    </row>
    <row r="166" spans="1:36" x14ac:dyDescent="0.2">
      <c r="A166" s="8"/>
      <c r="B166" s="8"/>
      <c r="C166" s="8"/>
      <c r="D166" s="8"/>
      <c r="E166" s="8"/>
      <c r="F166" s="8"/>
      <c r="G166" s="8"/>
      <c r="H166" s="47"/>
      <c r="I166" s="36"/>
      <c r="J166" s="36"/>
      <c r="K166" s="36"/>
      <c r="L166" s="29"/>
      <c r="M166" s="29"/>
      <c r="N166" s="29"/>
      <c r="O166" s="29"/>
      <c r="P166" s="47"/>
      <c r="Q166" s="36"/>
      <c r="R166" s="36"/>
      <c r="S166" s="36"/>
      <c r="T166" s="36"/>
      <c r="U166" s="36"/>
      <c r="V166" s="36"/>
      <c r="W166" s="36"/>
      <c r="X166" s="36"/>
      <c r="Y166" s="36"/>
      <c r="Z166" s="36"/>
      <c r="AA166" s="36"/>
      <c r="AB166" s="36"/>
      <c r="AC166" s="36"/>
      <c r="AD166" s="36"/>
      <c r="AE166" s="36"/>
      <c r="AF166" s="36"/>
      <c r="AG166" s="36"/>
      <c r="AH166" s="36"/>
      <c r="AI166" s="36"/>
      <c r="AJ166" s="36"/>
    </row>
    <row r="167" spans="1:36" x14ac:dyDescent="0.2">
      <c r="A167" s="8"/>
      <c r="B167" s="8"/>
      <c r="C167" s="8"/>
      <c r="D167" s="8"/>
      <c r="E167" s="8"/>
      <c r="F167" s="8"/>
      <c r="G167" s="8"/>
      <c r="H167" s="47"/>
      <c r="I167" s="36"/>
      <c r="J167" s="36"/>
      <c r="K167" s="36"/>
      <c r="L167" s="29"/>
      <c r="M167" s="29"/>
      <c r="N167" s="29"/>
      <c r="O167" s="29"/>
      <c r="P167" s="47"/>
      <c r="Q167" s="36"/>
      <c r="R167" s="36"/>
      <c r="S167" s="36"/>
      <c r="T167" s="36"/>
      <c r="U167" s="36"/>
      <c r="V167" s="36"/>
      <c r="W167" s="36"/>
      <c r="X167" s="36"/>
      <c r="Y167" s="36"/>
      <c r="Z167" s="36"/>
      <c r="AA167" s="36"/>
      <c r="AB167" s="36"/>
      <c r="AC167" s="36"/>
      <c r="AD167" s="36"/>
      <c r="AE167" s="36"/>
      <c r="AF167" s="36"/>
      <c r="AG167" s="36"/>
      <c r="AH167" s="36"/>
      <c r="AI167" s="36"/>
      <c r="AJ167" s="36"/>
    </row>
    <row r="168" spans="1:36" x14ac:dyDescent="0.2">
      <c r="A168" s="8"/>
      <c r="B168" s="8"/>
      <c r="C168" s="8"/>
      <c r="D168" s="8"/>
      <c r="E168" s="8"/>
      <c r="F168" s="8"/>
      <c r="G168" s="8"/>
      <c r="H168" s="47"/>
      <c r="I168" s="36"/>
      <c r="J168" s="36"/>
      <c r="K168" s="36"/>
      <c r="L168" s="29"/>
      <c r="M168" s="29"/>
      <c r="N168" s="29"/>
      <c r="O168" s="29"/>
      <c r="P168" s="47"/>
      <c r="Q168" s="36"/>
      <c r="R168" s="36"/>
      <c r="S168" s="36"/>
      <c r="T168" s="36"/>
      <c r="U168" s="36"/>
      <c r="V168" s="36"/>
      <c r="W168" s="36"/>
      <c r="X168" s="36"/>
      <c r="Y168" s="36"/>
      <c r="Z168" s="36"/>
      <c r="AA168" s="36"/>
      <c r="AB168" s="36"/>
      <c r="AC168" s="36"/>
      <c r="AD168" s="36"/>
      <c r="AE168" s="36"/>
      <c r="AF168" s="36"/>
      <c r="AG168" s="36"/>
      <c r="AH168" s="36"/>
      <c r="AI168" s="36"/>
      <c r="AJ168" s="36"/>
    </row>
    <row r="169" spans="1:36" x14ac:dyDescent="0.2">
      <c r="A169" s="8"/>
      <c r="B169" s="8"/>
      <c r="C169" s="8"/>
      <c r="D169" s="8"/>
      <c r="E169" s="8"/>
      <c r="F169" s="8"/>
      <c r="G169" s="8"/>
      <c r="H169" s="47"/>
      <c r="I169" s="36"/>
      <c r="J169" s="36"/>
      <c r="K169" s="36"/>
      <c r="L169" s="29"/>
      <c r="M169" s="29"/>
      <c r="N169" s="29"/>
      <c r="O169" s="29"/>
      <c r="P169" s="47"/>
      <c r="Q169" s="36"/>
      <c r="R169" s="36"/>
      <c r="S169" s="36"/>
      <c r="T169" s="36"/>
      <c r="U169" s="36"/>
      <c r="V169" s="36"/>
      <c r="W169" s="36"/>
      <c r="X169" s="36"/>
      <c r="Y169" s="36"/>
      <c r="Z169" s="36"/>
      <c r="AA169" s="36"/>
      <c r="AB169" s="36"/>
      <c r="AC169" s="36"/>
      <c r="AD169" s="36"/>
      <c r="AE169" s="36"/>
      <c r="AF169" s="36"/>
      <c r="AG169" s="36"/>
      <c r="AH169" s="36"/>
      <c r="AI169" s="36"/>
      <c r="AJ169" s="36"/>
    </row>
    <row r="170" spans="1:36" x14ac:dyDescent="0.2">
      <c r="A170" s="8"/>
      <c r="B170" s="8"/>
      <c r="C170" s="8"/>
      <c r="D170" s="8"/>
      <c r="E170" s="8"/>
      <c r="F170" s="8"/>
      <c r="G170" s="8"/>
      <c r="H170" s="47"/>
      <c r="I170" s="36"/>
      <c r="J170" s="36"/>
      <c r="K170" s="36"/>
      <c r="L170" s="29"/>
      <c r="M170" s="29"/>
      <c r="N170" s="29"/>
      <c r="O170" s="29"/>
      <c r="P170" s="47"/>
      <c r="Q170" s="36"/>
      <c r="R170" s="36"/>
      <c r="S170" s="36"/>
      <c r="T170" s="36"/>
      <c r="U170" s="36"/>
      <c r="V170" s="36"/>
      <c r="W170" s="36"/>
      <c r="X170" s="36"/>
      <c r="Y170" s="36"/>
      <c r="Z170" s="36"/>
      <c r="AA170" s="36"/>
      <c r="AB170" s="36"/>
      <c r="AC170" s="36"/>
      <c r="AD170" s="36"/>
      <c r="AE170" s="36"/>
      <c r="AF170" s="36"/>
      <c r="AG170" s="36"/>
      <c r="AH170" s="36"/>
      <c r="AI170" s="36"/>
      <c r="AJ170" s="36"/>
    </row>
    <row r="171" spans="1:36" x14ac:dyDescent="0.2">
      <c r="A171" s="8"/>
      <c r="B171" s="8"/>
      <c r="C171" s="8"/>
      <c r="D171" s="8"/>
      <c r="E171" s="8"/>
      <c r="F171" s="8"/>
      <c r="G171" s="8"/>
      <c r="H171" s="47"/>
      <c r="I171" s="36"/>
      <c r="J171" s="36"/>
      <c r="K171" s="36"/>
      <c r="L171" s="29"/>
      <c r="M171" s="29"/>
      <c r="N171" s="29"/>
      <c r="O171" s="29"/>
      <c r="P171" s="47"/>
      <c r="Q171" s="36"/>
      <c r="R171" s="36"/>
      <c r="S171" s="36"/>
      <c r="T171" s="36"/>
      <c r="U171" s="36"/>
      <c r="V171" s="36"/>
      <c r="W171" s="36"/>
      <c r="X171" s="36"/>
      <c r="Y171" s="36"/>
      <c r="Z171" s="36"/>
      <c r="AA171" s="36"/>
      <c r="AB171" s="36"/>
      <c r="AC171" s="36"/>
      <c r="AD171" s="36"/>
      <c r="AE171" s="36"/>
      <c r="AF171" s="36"/>
      <c r="AG171" s="36"/>
      <c r="AH171" s="36"/>
      <c r="AI171" s="36"/>
      <c r="AJ171" s="36"/>
    </row>
    <row r="172" spans="1:36" x14ac:dyDescent="0.2">
      <c r="A172" s="8"/>
      <c r="B172" s="8"/>
      <c r="C172" s="8"/>
      <c r="D172" s="8"/>
      <c r="E172" s="8"/>
      <c r="F172" s="8"/>
      <c r="G172" s="8"/>
      <c r="H172" s="47"/>
      <c r="I172" s="36"/>
      <c r="J172" s="36"/>
      <c r="K172" s="36"/>
      <c r="L172" s="29"/>
      <c r="M172" s="29"/>
      <c r="N172" s="29"/>
      <c r="O172" s="29"/>
      <c r="P172" s="47"/>
      <c r="Q172" s="36"/>
      <c r="R172" s="36"/>
      <c r="S172" s="36"/>
      <c r="T172" s="36"/>
      <c r="U172" s="36"/>
      <c r="V172" s="36"/>
      <c r="W172" s="36"/>
      <c r="X172" s="36"/>
      <c r="Y172" s="36"/>
      <c r="Z172" s="36"/>
      <c r="AA172" s="36"/>
      <c r="AB172" s="36"/>
      <c r="AC172" s="36"/>
      <c r="AD172" s="36"/>
      <c r="AE172" s="36"/>
      <c r="AF172" s="36"/>
      <c r="AG172" s="36"/>
      <c r="AH172" s="36"/>
      <c r="AI172" s="36"/>
      <c r="AJ172" s="36"/>
    </row>
    <row r="173" spans="1:36" x14ac:dyDescent="0.2">
      <c r="A173" s="8"/>
      <c r="B173" s="8"/>
      <c r="C173" s="8"/>
      <c r="D173" s="8"/>
      <c r="E173" s="8"/>
      <c r="F173" s="8"/>
      <c r="G173" s="8"/>
      <c r="H173" s="47"/>
      <c r="I173" s="36"/>
      <c r="J173" s="36"/>
      <c r="K173" s="36"/>
      <c r="L173" s="29"/>
      <c r="M173" s="29"/>
      <c r="N173" s="29"/>
      <c r="O173" s="29"/>
      <c r="P173" s="47"/>
      <c r="Q173" s="36"/>
      <c r="R173" s="36"/>
      <c r="S173" s="36"/>
      <c r="T173" s="36"/>
      <c r="U173" s="36"/>
      <c r="V173" s="36"/>
      <c r="W173" s="36"/>
      <c r="X173" s="36"/>
      <c r="Y173" s="36"/>
      <c r="Z173" s="36"/>
      <c r="AA173" s="36"/>
      <c r="AB173" s="36"/>
      <c r="AC173" s="36"/>
      <c r="AD173" s="36"/>
      <c r="AE173" s="36"/>
      <c r="AF173" s="36"/>
      <c r="AG173" s="36"/>
      <c r="AH173" s="36"/>
      <c r="AI173" s="36"/>
      <c r="AJ173" s="36"/>
    </row>
    <row r="174" spans="1:36" x14ac:dyDescent="0.2">
      <c r="A174" s="8"/>
      <c r="B174" s="8"/>
      <c r="C174" s="8"/>
      <c r="D174" s="8"/>
      <c r="E174" s="8"/>
      <c r="F174" s="8"/>
      <c r="G174" s="8"/>
      <c r="H174" s="36"/>
      <c r="I174" s="36"/>
      <c r="J174" s="36"/>
      <c r="K174" s="36"/>
      <c r="L174" s="29"/>
      <c r="M174" s="29"/>
      <c r="N174" s="29"/>
      <c r="O174" s="29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  <c r="AA174" s="36"/>
      <c r="AB174" s="36"/>
      <c r="AC174" s="36"/>
      <c r="AD174" s="36"/>
      <c r="AE174" s="36"/>
      <c r="AF174" s="36"/>
      <c r="AG174" s="36"/>
      <c r="AH174" s="36"/>
      <c r="AI174" s="36"/>
      <c r="AJ174" s="36"/>
    </row>
    <row r="175" spans="1:36" x14ac:dyDescent="0.2">
      <c r="A175" s="8"/>
      <c r="B175" s="8"/>
      <c r="C175" s="8"/>
      <c r="D175" s="8"/>
      <c r="E175" s="8"/>
      <c r="F175" s="8"/>
      <c r="G175" s="8"/>
      <c r="H175" s="36"/>
      <c r="I175" s="36"/>
      <c r="J175" s="36"/>
      <c r="K175" s="36"/>
      <c r="L175" s="29"/>
      <c r="M175" s="29"/>
      <c r="N175" s="29"/>
      <c r="O175" s="29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  <c r="AA175" s="36"/>
      <c r="AB175" s="36"/>
      <c r="AC175" s="36"/>
      <c r="AD175" s="36"/>
      <c r="AE175" s="36"/>
      <c r="AF175" s="36"/>
      <c r="AG175" s="36"/>
      <c r="AH175" s="36"/>
      <c r="AI175" s="36"/>
      <c r="AJ175" s="36"/>
    </row>
    <row r="176" spans="1:36" x14ac:dyDescent="0.2">
      <c r="A176" s="8"/>
      <c r="B176" s="8"/>
      <c r="C176" s="8"/>
      <c r="D176" s="8"/>
      <c r="E176" s="8"/>
      <c r="F176" s="8"/>
      <c r="G176" s="8"/>
      <c r="H176" s="36"/>
      <c r="I176" s="36"/>
      <c r="J176" s="36"/>
      <c r="K176" s="36"/>
      <c r="L176" s="29"/>
      <c r="M176" s="29"/>
      <c r="N176" s="29"/>
      <c r="O176" s="29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  <c r="AA176" s="36"/>
      <c r="AB176" s="36"/>
      <c r="AC176" s="36"/>
      <c r="AD176" s="36"/>
      <c r="AE176" s="36"/>
      <c r="AF176" s="36"/>
      <c r="AG176" s="36"/>
      <c r="AH176" s="36"/>
      <c r="AI176" s="36"/>
      <c r="AJ176" s="36"/>
    </row>
    <row r="177" spans="1:36" x14ac:dyDescent="0.2">
      <c r="A177" s="8"/>
      <c r="B177" s="8"/>
      <c r="C177" s="8"/>
      <c r="D177" s="8"/>
      <c r="E177" s="8"/>
      <c r="F177" s="8"/>
      <c r="G177" s="8"/>
      <c r="H177" s="36"/>
      <c r="I177" s="36"/>
      <c r="J177" s="36"/>
      <c r="K177" s="36"/>
      <c r="L177" s="29"/>
      <c r="M177" s="29"/>
      <c r="N177" s="29"/>
      <c r="O177" s="29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  <c r="AA177" s="36"/>
      <c r="AB177" s="36"/>
      <c r="AC177" s="36"/>
      <c r="AD177" s="36"/>
      <c r="AE177" s="36"/>
      <c r="AF177" s="36"/>
      <c r="AG177" s="36"/>
      <c r="AH177" s="36"/>
      <c r="AI177" s="36"/>
      <c r="AJ177" s="36"/>
    </row>
    <row r="178" spans="1:36" x14ac:dyDescent="0.2">
      <c r="A178" s="8"/>
      <c r="B178" s="8"/>
      <c r="C178" s="8"/>
      <c r="D178" s="8"/>
      <c r="E178" s="8"/>
      <c r="F178" s="8"/>
      <c r="G178" s="8"/>
      <c r="H178" s="36"/>
      <c r="I178" s="36"/>
      <c r="J178" s="36"/>
      <c r="K178" s="36"/>
      <c r="L178" s="29"/>
      <c r="M178" s="29"/>
      <c r="N178" s="29"/>
      <c r="O178" s="29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  <c r="AA178" s="36"/>
      <c r="AB178" s="36"/>
      <c r="AC178" s="36"/>
      <c r="AD178" s="36"/>
      <c r="AE178" s="36"/>
      <c r="AF178" s="36"/>
      <c r="AG178" s="36"/>
      <c r="AH178" s="36"/>
      <c r="AI178" s="36"/>
      <c r="AJ178" s="36"/>
    </row>
    <row r="179" spans="1:36" x14ac:dyDescent="0.2">
      <c r="A179" s="8"/>
      <c r="B179" s="8"/>
      <c r="C179" s="8"/>
      <c r="D179" s="8"/>
      <c r="E179" s="8"/>
      <c r="F179" s="8"/>
      <c r="G179" s="8"/>
      <c r="H179" s="36"/>
      <c r="I179" s="36"/>
      <c r="J179" s="36"/>
      <c r="K179" s="36"/>
      <c r="L179" s="29"/>
      <c r="M179" s="29"/>
      <c r="N179" s="29"/>
      <c r="O179" s="29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  <c r="AA179" s="36"/>
      <c r="AB179" s="36"/>
      <c r="AC179" s="36"/>
      <c r="AD179" s="36"/>
      <c r="AE179" s="36"/>
      <c r="AF179" s="36"/>
      <c r="AG179" s="36"/>
      <c r="AH179" s="36"/>
      <c r="AI179" s="36"/>
      <c r="AJ179" s="36"/>
    </row>
    <row r="180" spans="1:36" x14ac:dyDescent="0.2">
      <c r="A180" s="8"/>
      <c r="B180" s="8"/>
      <c r="C180" s="8"/>
      <c r="D180" s="8"/>
      <c r="E180" s="8"/>
      <c r="F180" s="8"/>
      <c r="G180" s="8"/>
      <c r="H180" s="36"/>
      <c r="I180" s="36"/>
      <c r="J180" s="36"/>
      <c r="K180" s="36"/>
      <c r="L180" s="29"/>
      <c r="M180" s="29"/>
      <c r="N180" s="29"/>
      <c r="O180" s="29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  <c r="AA180" s="36"/>
      <c r="AB180" s="36"/>
      <c r="AC180" s="36"/>
      <c r="AD180" s="36"/>
      <c r="AE180" s="36"/>
      <c r="AF180" s="36"/>
      <c r="AG180" s="36"/>
      <c r="AH180" s="36"/>
      <c r="AI180" s="36"/>
      <c r="AJ180" s="36"/>
    </row>
    <row r="181" spans="1:36" x14ac:dyDescent="0.2">
      <c r="A181" s="8"/>
      <c r="B181" s="8"/>
      <c r="C181" s="8"/>
      <c r="D181" s="8"/>
      <c r="E181" s="8"/>
      <c r="F181" s="8"/>
      <c r="G181" s="8"/>
      <c r="H181" s="36"/>
      <c r="I181" s="36"/>
      <c r="J181" s="36"/>
      <c r="K181" s="29"/>
      <c r="L181" s="29"/>
      <c r="M181" s="29"/>
      <c r="N181" s="29"/>
      <c r="O181" s="29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  <c r="AA181" s="36"/>
      <c r="AB181" s="36"/>
      <c r="AC181" s="36"/>
      <c r="AD181" s="36"/>
      <c r="AE181" s="36"/>
      <c r="AF181" s="36"/>
      <c r="AG181" s="36"/>
      <c r="AH181" s="36"/>
      <c r="AI181" s="36"/>
      <c r="AJ181" s="36"/>
    </row>
    <row r="182" spans="1:36" x14ac:dyDescent="0.2">
      <c r="A182" s="8"/>
      <c r="B182" s="8"/>
      <c r="C182" s="8"/>
      <c r="D182" s="8"/>
      <c r="E182" s="8"/>
      <c r="F182" s="8"/>
      <c r="G182" s="8"/>
      <c r="H182" s="36"/>
      <c r="I182" s="36"/>
      <c r="J182" s="36"/>
      <c r="K182" s="29"/>
      <c r="L182" s="29"/>
      <c r="M182" s="29"/>
      <c r="N182" s="29"/>
      <c r="O182" s="29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  <c r="AA182" s="36"/>
      <c r="AB182" s="36"/>
      <c r="AC182" s="36"/>
      <c r="AD182" s="36"/>
      <c r="AE182" s="36"/>
      <c r="AF182" s="36"/>
      <c r="AG182" s="36"/>
      <c r="AH182" s="36"/>
      <c r="AI182" s="36"/>
      <c r="AJ182" s="36"/>
    </row>
    <row r="183" spans="1:36" x14ac:dyDescent="0.2">
      <c r="A183" s="8"/>
      <c r="B183" s="8"/>
      <c r="C183" s="8"/>
      <c r="D183" s="8"/>
      <c r="E183" s="8"/>
      <c r="F183" s="8"/>
      <c r="G183" s="8"/>
      <c r="H183" s="36"/>
      <c r="I183" s="36"/>
      <c r="J183" s="36"/>
      <c r="K183" s="29"/>
      <c r="L183" s="29"/>
      <c r="M183" s="29"/>
      <c r="N183" s="29"/>
      <c r="O183" s="29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  <c r="AA183" s="36"/>
      <c r="AB183" s="36"/>
      <c r="AC183" s="36"/>
      <c r="AD183" s="36"/>
      <c r="AE183" s="36"/>
      <c r="AF183" s="36"/>
      <c r="AG183" s="36"/>
      <c r="AH183" s="36"/>
      <c r="AI183" s="36"/>
      <c r="AJ183" s="36"/>
    </row>
    <row r="184" spans="1:36" x14ac:dyDescent="0.2">
      <c r="A184" s="8"/>
      <c r="B184" s="8"/>
      <c r="C184" s="8"/>
      <c r="D184" s="8"/>
      <c r="E184" s="8"/>
      <c r="F184" s="8"/>
      <c r="G184" s="8"/>
      <c r="H184" s="36"/>
      <c r="I184" s="36"/>
      <c r="J184" s="36"/>
      <c r="K184" s="29"/>
      <c r="L184" s="29"/>
      <c r="M184" s="29"/>
      <c r="N184" s="29"/>
      <c r="O184" s="29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  <c r="AA184" s="36"/>
      <c r="AB184" s="36"/>
      <c r="AC184" s="36"/>
      <c r="AD184" s="36"/>
      <c r="AE184" s="36"/>
      <c r="AF184" s="36"/>
      <c r="AG184" s="36"/>
      <c r="AH184" s="36"/>
      <c r="AI184" s="36"/>
      <c r="AJ184" s="36"/>
    </row>
    <row r="185" spans="1:36" x14ac:dyDescent="0.2">
      <c r="A185" s="8"/>
      <c r="B185" s="8"/>
      <c r="C185" s="8"/>
      <c r="D185" s="8"/>
      <c r="E185" s="8"/>
      <c r="F185" s="8"/>
      <c r="G185" s="8"/>
      <c r="H185" s="36"/>
      <c r="I185" s="36"/>
      <c r="J185" s="36"/>
      <c r="K185" s="29"/>
      <c r="L185" s="29"/>
      <c r="M185" s="29"/>
      <c r="N185" s="29"/>
      <c r="O185" s="29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  <c r="AA185" s="36"/>
      <c r="AB185" s="36"/>
      <c r="AC185" s="36"/>
      <c r="AD185" s="36"/>
      <c r="AE185" s="36"/>
      <c r="AF185" s="36"/>
      <c r="AG185" s="36"/>
      <c r="AH185" s="36"/>
      <c r="AI185" s="36"/>
      <c r="AJ185" s="36"/>
    </row>
    <row r="186" spans="1:36" x14ac:dyDescent="0.2">
      <c r="A186" s="8"/>
      <c r="B186" s="8"/>
      <c r="C186" s="8"/>
      <c r="D186" s="8"/>
      <c r="E186" s="8"/>
      <c r="F186" s="8"/>
      <c r="G186" s="8"/>
      <c r="H186" s="36"/>
      <c r="I186" s="36"/>
      <c r="J186" s="36"/>
      <c r="K186" s="29"/>
      <c r="L186" s="29"/>
      <c r="M186" s="29"/>
      <c r="N186" s="29"/>
      <c r="O186" s="29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  <c r="AA186" s="36"/>
      <c r="AB186" s="36"/>
      <c r="AC186" s="36"/>
      <c r="AD186" s="36"/>
      <c r="AE186" s="36"/>
      <c r="AF186" s="36"/>
      <c r="AG186" s="36"/>
      <c r="AH186" s="36"/>
      <c r="AI186" s="36"/>
      <c r="AJ186" s="36"/>
    </row>
    <row r="187" spans="1:36" x14ac:dyDescent="0.2">
      <c r="A187" s="8"/>
      <c r="B187" s="8"/>
      <c r="C187" s="8"/>
      <c r="D187" s="8"/>
      <c r="E187" s="8"/>
      <c r="F187" s="8"/>
      <c r="G187" s="8"/>
      <c r="H187" s="36"/>
      <c r="I187" s="36"/>
      <c r="J187" s="36"/>
      <c r="K187" s="29"/>
      <c r="L187" s="29"/>
      <c r="M187" s="29"/>
      <c r="N187" s="29"/>
      <c r="O187" s="29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  <c r="AA187" s="36"/>
      <c r="AB187" s="36"/>
      <c r="AC187" s="36"/>
      <c r="AD187" s="36"/>
      <c r="AE187" s="36"/>
      <c r="AF187" s="36"/>
      <c r="AG187" s="36"/>
      <c r="AH187" s="36"/>
      <c r="AI187" s="36"/>
      <c r="AJ187" s="36"/>
    </row>
    <row r="188" spans="1:36" x14ac:dyDescent="0.2">
      <c r="A188" s="8"/>
      <c r="B188" s="8"/>
      <c r="C188" s="8"/>
      <c r="D188" s="8"/>
      <c r="E188" s="8"/>
      <c r="F188" s="8"/>
      <c r="G188" s="8"/>
      <c r="H188" s="36"/>
      <c r="I188" s="36"/>
      <c r="J188" s="36"/>
      <c r="K188" s="29"/>
      <c r="L188" s="29"/>
      <c r="M188" s="29"/>
      <c r="N188" s="29"/>
      <c r="O188" s="29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  <c r="AA188" s="36"/>
      <c r="AB188" s="36"/>
      <c r="AC188" s="36"/>
      <c r="AD188" s="36"/>
      <c r="AE188" s="36"/>
      <c r="AF188" s="36"/>
      <c r="AG188" s="36"/>
      <c r="AH188" s="36"/>
      <c r="AI188" s="36"/>
      <c r="AJ188" s="36"/>
    </row>
    <row r="189" spans="1:36" x14ac:dyDescent="0.2">
      <c r="A189" s="8"/>
      <c r="B189" s="8"/>
      <c r="C189" s="8"/>
      <c r="D189" s="8"/>
      <c r="E189" s="8"/>
      <c r="F189" s="8"/>
      <c r="G189" s="8"/>
      <c r="H189" s="36"/>
      <c r="I189" s="36"/>
      <c r="J189" s="36"/>
      <c r="K189" s="29"/>
      <c r="L189" s="29"/>
      <c r="M189" s="29"/>
      <c r="N189" s="29"/>
      <c r="O189" s="29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  <c r="AA189" s="36"/>
      <c r="AB189" s="36"/>
      <c r="AC189" s="36"/>
      <c r="AD189" s="36"/>
      <c r="AE189" s="36"/>
      <c r="AF189" s="36"/>
      <c r="AG189" s="36"/>
      <c r="AH189" s="36"/>
      <c r="AI189" s="36"/>
      <c r="AJ189" s="36"/>
    </row>
    <row r="190" spans="1:36" x14ac:dyDescent="0.2">
      <c r="A190" s="8"/>
      <c r="B190" s="8"/>
      <c r="C190" s="8"/>
      <c r="D190" s="8"/>
      <c r="E190" s="8"/>
      <c r="F190" s="8"/>
      <c r="G190" s="8"/>
      <c r="H190" s="36"/>
      <c r="I190" s="36"/>
      <c r="J190" s="36"/>
      <c r="K190" s="29"/>
      <c r="L190" s="29"/>
      <c r="M190" s="29"/>
      <c r="N190" s="29"/>
      <c r="O190" s="29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  <c r="AA190" s="36"/>
      <c r="AB190" s="36"/>
      <c r="AC190" s="36"/>
      <c r="AD190" s="36"/>
      <c r="AE190" s="36"/>
      <c r="AF190" s="36"/>
      <c r="AG190" s="36"/>
      <c r="AH190" s="36"/>
      <c r="AI190" s="36"/>
      <c r="AJ190" s="36"/>
    </row>
    <row r="191" spans="1:36" x14ac:dyDescent="0.2">
      <c r="A191" s="8"/>
      <c r="B191" s="8"/>
      <c r="C191" s="8"/>
      <c r="D191" s="8"/>
      <c r="E191" s="8"/>
      <c r="F191" s="8"/>
      <c r="G191" s="8"/>
      <c r="H191" s="36"/>
      <c r="I191" s="36"/>
      <c r="J191" s="36"/>
      <c r="K191" s="29"/>
      <c r="L191" s="29"/>
      <c r="M191" s="29"/>
      <c r="N191" s="29"/>
      <c r="O191" s="29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  <c r="AA191" s="36"/>
      <c r="AB191" s="36"/>
      <c r="AC191" s="36"/>
      <c r="AD191" s="36"/>
      <c r="AE191" s="36"/>
      <c r="AF191" s="36"/>
      <c r="AG191" s="36"/>
      <c r="AH191" s="36"/>
      <c r="AI191" s="36"/>
      <c r="AJ191" s="36"/>
    </row>
    <row r="192" spans="1:36" x14ac:dyDescent="0.2">
      <c r="A192" s="8"/>
      <c r="B192" s="8"/>
      <c r="C192" s="8"/>
      <c r="D192" s="8"/>
      <c r="E192" s="8"/>
      <c r="F192" s="8"/>
      <c r="G192" s="8"/>
      <c r="H192" s="36"/>
      <c r="I192" s="36"/>
      <c r="J192" s="36"/>
      <c r="K192" s="29"/>
      <c r="L192" s="29"/>
      <c r="M192" s="29"/>
      <c r="N192" s="29"/>
      <c r="O192" s="29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  <c r="AA192" s="36"/>
      <c r="AB192" s="36"/>
      <c r="AC192" s="36"/>
      <c r="AD192" s="36"/>
      <c r="AE192" s="36"/>
      <c r="AF192" s="36"/>
      <c r="AG192" s="36"/>
      <c r="AH192" s="36"/>
      <c r="AI192" s="36"/>
      <c r="AJ192" s="36"/>
    </row>
    <row r="193" spans="1:36" x14ac:dyDescent="0.2">
      <c r="A193" s="8"/>
      <c r="B193" s="8"/>
      <c r="C193" s="8"/>
      <c r="D193" s="8"/>
      <c r="E193" s="8"/>
      <c r="F193" s="8"/>
      <c r="G193" s="8"/>
      <c r="H193" s="36"/>
      <c r="I193" s="36"/>
      <c r="J193" s="36"/>
      <c r="K193" s="29"/>
      <c r="L193" s="29"/>
      <c r="M193" s="29"/>
      <c r="N193" s="29"/>
      <c r="O193" s="29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  <c r="AA193" s="36"/>
      <c r="AB193" s="36"/>
      <c r="AC193" s="36"/>
      <c r="AD193" s="36"/>
      <c r="AE193" s="36"/>
      <c r="AF193" s="36"/>
      <c r="AG193" s="36"/>
      <c r="AH193" s="36"/>
      <c r="AI193" s="36"/>
      <c r="AJ193" s="36"/>
    </row>
    <row r="194" spans="1:36" x14ac:dyDescent="0.2">
      <c r="A194" s="8"/>
      <c r="B194" s="8"/>
      <c r="C194" s="8"/>
      <c r="D194" s="8"/>
      <c r="E194" s="8"/>
      <c r="F194" s="8"/>
      <c r="G194" s="8"/>
      <c r="H194" s="36"/>
      <c r="I194" s="36"/>
      <c r="J194" s="36"/>
      <c r="K194" s="29"/>
      <c r="L194" s="29"/>
      <c r="M194" s="29"/>
      <c r="N194" s="29"/>
      <c r="O194" s="29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  <c r="AA194" s="36"/>
      <c r="AB194" s="36"/>
      <c r="AC194" s="36"/>
      <c r="AD194" s="36"/>
      <c r="AE194" s="36"/>
      <c r="AF194" s="36"/>
      <c r="AG194" s="36"/>
      <c r="AH194" s="36"/>
      <c r="AI194" s="36"/>
      <c r="AJ194" s="36"/>
    </row>
    <row r="195" spans="1:36" x14ac:dyDescent="0.2">
      <c r="A195" s="8"/>
      <c r="B195" s="8"/>
      <c r="C195" s="8"/>
      <c r="D195" s="8"/>
      <c r="E195" s="8"/>
      <c r="F195" s="8"/>
      <c r="G195" s="8"/>
      <c r="H195" s="36"/>
      <c r="I195" s="36"/>
      <c r="J195" s="36"/>
      <c r="K195" s="29"/>
      <c r="L195" s="29"/>
      <c r="M195" s="29"/>
      <c r="N195" s="29"/>
      <c r="O195" s="29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  <c r="AA195" s="36"/>
      <c r="AB195" s="36"/>
      <c r="AC195" s="36"/>
      <c r="AD195" s="36"/>
      <c r="AE195" s="36"/>
      <c r="AF195" s="36"/>
      <c r="AG195" s="36"/>
      <c r="AH195" s="36"/>
      <c r="AI195" s="36"/>
      <c r="AJ195" s="36"/>
    </row>
    <row r="196" spans="1:36" x14ac:dyDescent="0.2">
      <c r="A196" s="8"/>
      <c r="B196" s="8"/>
      <c r="C196" s="8"/>
      <c r="D196" s="8"/>
      <c r="E196" s="8"/>
      <c r="F196" s="8"/>
      <c r="G196" s="8"/>
      <c r="H196" s="36"/>
      <c r="I196" s="36"/>
      <c r="J196" s="36"/>
      <c r="K196" s="29"/>
      <c r="L196" s="29"/>
      <c r="M196" s="29"/>
      <c r="N196" s="29"/>
      <c r="O196" s="29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  <c r="AA196" s="36"/>
      <c r="AB196" s="36"/>
      <c r="AC196" s="36"/>
      <c r="AD196" s="36"/>
      <c r="AE196" s="36"/>
      <c r="AF196" s="36"/>
      <c r="AG196" s="36"/>
      <c r="AH196" s="36"/>
      <c r="AI196" s="36"/>
      <c r="AJ196" s="36"/>
    </row>
    <row r="197" spans="1:36" x14ac:dyDescent="0.2">
      <c r="A197" s="8"/>
      <c r="B197" s="8"/>
      <c r="C197" s="8"/>
      <c r="D197" s="8"/>
      <c r="E197" s="8"/>
      <c r="F197" s="8"/>
      <c r="G197" s="8"/>
      <c r="H197" s="36"/>
      <c r="I197" s="36"/>
      <c r="J197" s="36"/>
      <c r="K197" s="29"/>
      <c r="L197" s="29"/>
      <c r="M197" s="29"/>
      <c r="N197" s="29"/>
      <c r="O197" s="29"/>
      <c r="P197" s="36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  <c r="AB197" s="1"/>
      <c r="AC197" s="1"/>
      <c r="AD197" s="1"/>
      <c r="AE197" s="1"/>
      <c r="AF197" s="1"/>
      <c r="AG197" s="1"/>
      <c r="AH197" s="1"/>
      <c r="AI197" s="1"/>
      <c r="AJ197" s="1"/>
    </row>
    <row r="198" spans="1:36" x14ac:dyDescent="0.2">
      <c r="A198" s="8"/>
      <c r="B198" s="8"/>
      <c r="C198" s="8"/>
      <c r="D198" s="8"/>
      <c r="E198" s="8"/>
      <c r="F198" s="8"/>
      <c r="G198" s="8"/>
      <c r="H198" s="36"/>
      <c r="I198" s="36"/>
      <c r="J198" s="36"/>
      <c r="K198" s="29"/>
      <c r="L198" s="29"/>
      <c r="M198" s="29"/>
      <c r="N198" s="29"/>
      <c r="O198" s="29"/>
      <c r="P198" s="36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  <c r="AB198" s="1"/>
      <c r="AC198" s="1"/>
      <c r="AD198" s="1"/>
      <c r="AE198" s="1"/>
      <c r="AF198" s="1"/>
      <c r="AG198" s="1"/>
      <c r="AH198" s="1"/>
      <c r="AI198" s="1"/>
      <c r="AJ198" s="1"/>
    </row>
    <row r="199" spans="1:36" x14ac:dyDescent="0.2">
      <c r="A199" s="8"/>
      <c r="B199" s="8"/>
      <c r="C199" s="8"/>
      <c r="D199" s="8"/>
      <c r="E199" s="8"/>
      <c r="F199" s="8"/>
      <c r="G199" s="8"/>
      <c r="H199" s="36"/>
      <c r="I199" s="36"/>
      <c r="J199" s="36"/>
      <c r="K199" s="29"/>
      <c r="L199" s="29"/>
      <c r="M199" s="29"/>
      <c r="N199" s="29"/>
      <c r="O199" s="29"/>
      <c r="P199" s="36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  <c r="AB199" s="1"/>
      <c r="AC199" s="1"/>
      <c r="AD199" s="1"/>
      <c r="AE199" s="1"/>
      <c r="AF199" s="1"/>
      <c r="AG199" s="1"/>
      <c r="AH199" s="1"/>
      <c r="AI199" s="1"/>
      <c r="AJ199" s="1"/>
    </row>
    <row r="200" spans="1:36" x14ac:dyDescent="0.2">
      <c r="A200" s="8"/>
      <c r="B200" s="8"/>
      <c r="C200" s="8"/>
      <c r="D200" s="8"/>
      <c r="E200" s="8"/>
      <c r="F200" s="8"/>
      <c r="G200" s="8"/>
      <c r="H200" s="36"/>
      <c r="I200" s="36"/>
      <c r="J200" s="36"/>
      <c r="K200" s="29"/>
      <c r="L200" s="29"/>
      <c r="M200" s="29"/>
      <c r="N200" s="29"/>
      <c r="O200" s="29"/>
      <c r="P200" s="36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  <c r="AB200" s="1"/>
      <c r="AC200" s="1"/>
      <c r="AD200" s="1"/>
      <c r="AE200" s="1"/>
      <c r="AF200" s="1"/>
      <c r="AG200" s="1"/>
      <c r="AH200" s="1"/>
      <c r="AI200" s="1"/>
      <c r="AJ200" s="1"/>
    </row>
    <row r="201" spans="1:36" x14ac:dyDescent="0.2">
      <c r="A201" s="8"/>
      <c r="B201" s="8"/>
      <c r="C201" s="8"/>
      <c r="D201" s="8"/>
      <c r="E201" s="8"/>
      <c r="F201" s="8"/>
      <c r="G201" s="8"/>
      <c r="H201" s="36"/>
      <c r="I201" s="36"/>
      <c r="J201" s="36"/>
      <c r="K201" s="29"/>
      <c r="L201" s="29"/>
      <c r="M201" s="29"/>
      <c r="N201" s="29"/>
      <c r="O201" s="29"/>
      <c r="P201" s="36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  <c r="AB201" s="1"/>
      <c r="AC201" s="1"/>
      <c r="AD201" s="1"/>
      <c r="AE201" s="1"/>
      <c r="AF201" s="1"/>
      <c r="AG201" s="1"/>
      <c r="AH201" s="1"/>
      <c r="AI201" s="1"/>
      <c r="AJ201" s="1"/>
    </row>
    <row r="202" spans="1:36" x14ac:dyDescent="0.2">
      <c r="A202" s="8"/>
      <c r="B202" s="8"/>
      <c r="C202" s="8"/>
      <c r="D202" s="8"/>
      <c r="E202" s="8"/>
      <c r="F202" s="8"/>
      <c r="G202" s="8"/>
      <c r="H202" s="36"/>
      <c r="I202" s="36"/>
      <c r="J202" s="36"/>
      <c r="K202" s="29"/>
      <c r="L202" s="29"/>
      <c r="M202" s="29"/>
      <c r="N202" s="29"/>
      <c r="O202" s="29"/>
      <c r="P202" s="36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  <c r="AB202" s="1"/>
      <c r="AC202" s="1"/>
      <c r="AD202" s="1"/>
      <c r="AE202" s="1"/>
      <c r="AF202" s="1"/>
      <c r="AG202" s="1"/>
      <c r="AH202" s="1"/>
      <c r="AI202" s="1"/>
      <c r="AJ202" s="1"/>
    </row>
    <row r="203" spans="1:36" x14ac:dyDescent="0.2">
      <c r="A203" s="8"/>
      <c r="B203" s="8"/>
      <c r="C203" s="8"/>
      <c r="D203" s="8"/>
      <c r="E203" s="8"/>
      <c r="F203" s="8"/>
      <c r="G203" s="8"/>
      <c r="H203" s="36"/>
      <c r="I203" s="36"/>
      <c r="J203" s="36"/>
      <c r="K203" s="29"/>
      <c r="L203" s="29"/>
      <c r="M203" s="29"/>
      <c r="N203" s="29"/>
      <c r="O203" s="29"/>
      <c r="P203" s="36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  <c r="AB203" s="1"/>
      <c r="AC203" s="1"/>
      <c r="AD203" s="1"/>
      <c r="AE203" s="1"/>
      <c r="AF203" s="1"/>
      <c r="AG203" s="1"/>
      <c r="AH203" s="1"/>
      <c r="AI203" s="1"/>
      <c r="AJ203" s="1"/>
    </row>
    <row r="204" spans="1:36" x14ac:dyDescent="0.2">
      <c r="A204" s="8"/>
      <c r="B204" s="8"/>
      <c r="C204" s="8"/>
      <c r="D204" s="8"/>
      <c r="E204" s="8"/>
      <c r="F204" s="8"/>
      <c r="G204" s="8"/>
      <c r="H204" s="36"/>
      <c r="I204" s="36"/>
      <c r="J204" s="36"/>
      <c r="K204" s="29"/>
      <c r="L204" s="29"/>
      <c r="M204" s="29"/>
      <c r="N204" s="29"/>
      <c r="O204" s="29"/>
      <c r="P204" s="36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  <c r="AB204" s="1"/>
      <c r="AC204" s="1"/>
      <c r="AD204" s="1"/>
      <c r="AE204" s="1"/>
      <c r="AF204" s="1"/>
      <c r="AG204" s="1"/>
      <c r="AH204" s="1"/>
      <c r="AI204" s="1"/>
      <c r="AJ204" s="1"/>
    </row>
    <row r="205" spans="1:36" x14ac:dyDescent="0.2">
      <c r="A205" s="8"/>
      <c r="B205" s="8"/>
      <c r="C205" s="8"/>
      <c r="D205" s="8"/>
      <c r="E205" s="8"/>
      <c r="F205" s="8"/>
      <c r="G205" s="8"/>
      <c r="H205" s="36"/>
      <c r="I205" s="36"/>
      <c r="J205" s="36"/>
      <c r="K205" s="29"/>
      <c r="L205" s="29"/>
      <c r="M205" s="29"/>
      <c r="N205" s="29"/>
      <c r="O205" s="29"/>
      <c r="P205" s="36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  <c r="AB205" s="1"/>
      <c r="AC205" s="1"/>
      <c r="AD205" s="1"/>
      <c r="AE205" s="1"/>
      <c r="AF205" s="1"/>
      <c r="AG205" s="1"/>
      <c r="AH205" s="1"/>
      <c r="AI205" s="1"/>
      <c r="AJ205" s="1"/>
    </row>
    <row r="206" spans="1:36" x14ac:dyDescent="0.2">
      <c r="A206" s="8"/>
      <c r="B206" s="8"/>
      <c r="C206" s="8"/>
      <c r="D206" s="8"/>
      <c r="E206" s="8"/>
      <c r="F206" s="8"/>
      <c r="G206" s="8"/>
      <c r="H206" s="36"/>
      <c r="I206" s="36"/>
      <c r="J206" s="36"/>
      <c r="K206" s="29"/>
      <c r="L206" s="29"/>
      <c r="M206" s="29"/>
      <c r="N206" s="29"/>
      <c r="O206" s="29"/>
      <c r="P206" s="36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  <c r="AB206" s="1"/>
      <c r="AC206" s="1"/>
      <c r="AD206" s="1"/>
      <c r="AE206" s="1"/>
      <c r="AF206" s="1"/>
      <c r="AG206" s="1"/>
      <c r="AH206" s="1"/>
      <c r="AI206" s="1"/>
      <c r="AJ206" s="1"/>
    </row>
    <row r="207" spans="1:36" x14ac:dyDescent="0.2">
      <c r="A207" s="8"/>
      <c r="B207" s="8"/>
      <c r="C207" s="8"/>
      <c r="D207" s="8"/>
      <c r="E207" s="8"/>
      <c r="F207" s="8"/>
      <c r="G207" s="8"/>
      <c r="H207" s="36"/>
      <c r="I207" s="36"/>
      <c r="J207" s="36"/>
      <c r="K207" s="29"/>
      <c r="L207" s="29"/>
      <c r="M207" s="29"/>
      <c r="N207" s="29"/>
      <c r="O207" s="29"/>
      <c r="P207" s="36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  <c r="AB207" s="1"/>
      <c r="AC207" s="1"/>
      <c r="AD207" s="1"/>
      <c r="AE207" s="1"/>
      <c r="AF207" s="1"/>
      <c r="AG207" s="1"/>
      <c r="AH207" s="1"/>
      <c r="AI207" s="1"/>
      <c r="AJ207" s="1"/>
    </row>
    <row r="208" spans="1:36" x14ac:dyDescent="0.2">
      <c r="A208" s="8"/>
      <c r="B208" s="8"/>
      <c r="C208" s="8"/>
      <c r="D208" s="8"/>
      <c r="E208" s="8"/>
      <c r="F208" s="8"/>
      <c r="G208" s="8"/>
      <c r="H208" s="36"/>
      <c r="I208" s="36"/>
      <c r="J208" s="36"/>
      <c r="K208" s="29"/>
      <c r="L208" s="29"/>
      <c r="M208" s="29"/>
      <c r="N208" s="29"/>
      <c r="O208" s="29"/>
      <c r="P208" s="36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  <c r="AB208" s="1"/>
      <c r="AC208" s="1"/>
      <c r="AD208" s="1"/>
      <c r="AE208" s="1"/>
      <c r="AF208" s="1"/>
      <c r="AG208" s="1"/>
      <c r="AH208" s="1"/>
      <c r="AI208" s="1"/>
      <c r="AJ208" s="1"/>
    </row>
    <row r="209" spans="1:36" x14ac:dyDescent="0.2">
      <c r="A209" s="8"/>
      <c r="B209" s="8"/>
      <c r="C209" s="8"/>
      <c r="D209" s="8"/>
      <c r="E209" s="8"/>
      <c r="F209" s="8"/>
      <c r="G209" s="8"/>
      <c r="H209" s="36"/>
      <c r="I209" s="36"/>
      <c r="J209" s="36"/>
      <c r="K209" s="29"/>
      <c r="L209" s="29"/>
      <c r="M209" s="29"/>
      <c r="N209" s="29"/>
      <c r="O209" s="29"/>
      <c r="P209" s="36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  <c r="AB209" s="1"/>
      <c r="AC209" s="1"/>
      <c r="AD209" s="1"/>
      <c r="AE209" s="1"/>
      <c r="AF209" s="1"/>
      <c r="AG209" s="1"/>
      <c r="AH209" s="1"/>
      <c r="AI209" s="1"/>
      <c r="AJ209" s="1"/>
    </row>
    <row r="210" spans="1:36" x14ac:dyDescent="0.2">
      <c r="A210" s="8"/>
      <c r="B210" s="8"/>
      <c r="C210" s="8"/>
      <c r="D210" s="8"/>
      <c r="E210" s="8"/>
      <c r="F210" s="8"/>
      <c r="G210" s="8"/>
      <c r="H210" s="36"/>
      <c r="I210" s="36"/>
      <c r="J210" s="36"/>
      <c r="K210" s="29"/>
      <c r="L210" s="29"/>
      <c r="M210" s="29"/>
      <c r="N210" s="29"/>
      <c r="O210" s="29"/>
      <c r="P210" s="36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  <c r="AB210" s="1"/>
      <c r="AC210" s="1"/>
      <c r="AD210" s="1"/>
      <c r="AE210" s="1"/>
      <c r="AF210" s="1"/>
      <c r="AG210" s="1"/>
      <c r="AH210" s="1"/>
      <c r="AI210" s="1"/>
      <c r="AJ210" s="1"/>
    </row>
    <row r="211" spans="1:36" x14ac:dyDescent="0.2">
      <c r="A211" s="8"/>
      <c r="B211" s="8"/>
      <c r="C211" s="8"/>
      <c r="D211" s="8"/>
      <c r="E211" s="8"/>
      <c r="F211" s="8"/>
      <c r="G211" s="8"/>
      <c r="H211" s="36"/>
      <c r="I211" s="36"/>
      <c r="J211" s="36"/>
      <c r="K211" s="29"/>
      <c r="L211" s="29"/>
      <c r="M211" s="29"/>
      <c r="N211" s="29"/>
      <c r="O211" s="29"/>
      <c r="P211" s="36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  <c r="AB211" s="1"/>
      <c r="AC211" s="1"/>
      <c r="AD211" s="1"/>
      <c r="AE211" s="1"/>
      <c r="AF211" s="1"/>
      <c r="AG211" s="1"/>
      <c r="AH211" s="1"/>
      <c r="AI211" s="1"/>
      <c r="AJ211" s="1"/>
    </row>
    <row r="212" spans="1:36" x14ac:dyDescent="0.2">
      <c r="A212" s="8"/>
      <c r="B212" s="8"/>
      <c r="C212" s="8"/>
      <c r="D212" s="8"/>
      <c r="E212" s="8"/>
      <c r="F212" s="8"/>
      <c r="G212" s="8"/>
      <c r="H212" s="36"/>
      <c r="I212" s="36"/>
      <c r="J212" s="36"/>
      <c r="K212" s="29"/>
      <c r="L212" s="29"/>
      <c r="M212" s="29"/>
      <c r="N212" s="29"/>
      <c r="O212" s="29"/>
      <c r="P212" s="36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  <c r="AB212" s="1"/>
      <c r="AC212" s="1"/>
      <c r="AD212" s="1"/>
      <c r="AE212" s="1"/>
      <c r="AF212" s="1"/>
      <c r="AG212" s="1"/>
      <c r="AH212" s="1"/>
      <c r="AI212" s="1"/>
      <c r="AJ212" s="1"/>
    </row>
    <row r="213" spans="1:36" x14ac:dyDescent="0.2">
      <c r="A213" s="8"/>
      <c r="B213" s="8"/>
      <c r="C213" s="8"/>
      <c r="D213" s="8"/>
      <c r="E213" s="8"/>
      <c r="F213" s="8"/>
      <c r="G213" s="8"/>
      <c r="H213" s="36"/>
      <c r="I213" s="36"/>
      <c r="J213" s="36"/>
      <c r="K213" s="29"/>
      <c r="L213" s="29"/>
      <c r="M213" s="29"/>
      <c r="N213" s="29"/>
      <c r="O213" s="29"/>
      <c r="P213" s="36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  <c r="AB213" s="1"/>
      <c r="AC213" s="1"/>
      <c r="AD213" s="1"/>
      <c r="AE213" s="1"/>
      <c r="AF213" s="1"/>
      <c r="AG213" s="1"/>
      <c r="AH213" s="1"/>
      <c r="AI213" s="1"/>
      <c r="AJ213" s="1"/>
    </row>
    <row r="214" spans="1:36" x14ac:dyDescent="0.2">
      <c r="A214" s="8"/>
      <c r="B214" s="8"/>
      <c r="C214" s="8"/>
      <c r="D214" s="8"/>
      <c r="E214" s="8"/>
      <c r="F214" s="8"/>
      <c r="G214" s="8"/>
      <c r="H214" s="36"/>
      <c r="I214" s="36"/>
      <c r="J214" s="36"/>
      <c r="K214" s="29"/>
      <c r="L214" s="29"/>
      <c r="M214" s="29"/>
      <c r="N214" s="29"/>
      <c r="O214" s="29"/>
      <c r="P214" s="36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  <c r="AB214" s="1"/>
      <c r="AC214" s="1"/>
      <c r="AD214" s="1"/>
      <c r="AE214" s="1"/>
      <c r="AF214" s="1"/>
      <c r="AG214" s="1"/>
      <c r="AH214" s="1"/>
      <c r="AI214" s="1"/>
      <c r="AJ214" s="1"/>
    </row>
    <row r="215" spans="1:36" x14ac:dyDescent="0.2">
      <c r="A215" s="8"/>
      <c r="B215" s="8"/>
      <c r="C215" s="8"/>
      <c r="D215" s="8"/>
      <c r="E215" s="8"/>
      <c r="F215" s="8"/>
      <c r="G215" s="8"/>
      <c r="H215" s="36"/>
      <c r="I215" s="36"/>
      <c r="J215" s="36"/>
      <c r="K215" s="29"/>
      <c r="L215" s="29"/>
      <c r="M215" s="29"/>
      <c r="N215" s="29"/>
      <c r="O215" s="29"/>
      <c r="P215" s="36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  <c r="AB215" s="1"/>
      <c r="AC215" s="1"/>
      <c r="AD215" s="1"/>
      <c r="AE215" s="1"/>
      <c r="AF215" s="1"/>
      <c r="AG215" s="1"/>
      <c r="AH215" s="1"/>
      <c r="AI215" s="1"/>
      <c r="AJ215" s="1"/>
    </row>
    <row r="216" spans="1:36" x14ac:dyDescent="0.2">
      <c r="A216" s="8"/>
      <c r="B216" s="8"/>
      <c r="C216" s="8"/>
      <c r="D216" s="8"/>
      <c r="E216" s="8"/>
      <c r="F216" s="8"/>
      <c r="G216" s="8"/>
      <c r="H216" s="36"/>
      <c r="I216" s="36"/>
      <c r="J216" s="36"/>
      <c r="K216" s="29"/>
      <c r="L216" s="29"/>
      <c r="M216" s="29"/>
      <c r="N216" s="29"/>
      <c r="O216" s="29"/>
      <c r="P216" s="36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  <c r="AB216" s="1"/>
      <c r="AC216" s="1"/>
      <c r="AD216" s="1"/>
      <c r="AE216" s="1"/>
      <c r="AF216" s="1"/>
      <c r="AG216" s="1"/>
      <c r="AH216" s="1"/>
      <c r="AI216" s="1"/>
      <c r="AJ216" s="1"/>
    </row>
    <row r="217" spans="1:36" x14ac:dyDescent="0.2">
      <c r="A217" s="8"/>
      <c r="B217" s="8"/>
      <c r="C217" s="8"/>
      <c r="D217" s="8"/>
      <c r="E217" s="8"/>
      <c r="F217" s="8"/>
      <c r="G217" s="8"/>
      <c r="H217" s="36"/>
      <c r="I217" s="36"/>
      <c r="J217" s="36"/>
      <c r="K217" s="29"/>
      <c r="L217" s="29"/>
      <c r="M217" s="29"/>
      <c r="N217" s="29"/>
      <c r="O217" s="29"/>
      <c r="P217" s="36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  <c r="AB217" s="1"/>
      <c r="AC217" s="1"/>
      <c r="AD217" s="1"/>
      <c r="AE217" s="1"/>
      <c r="AF217" s="1"/>
      <c r="AG217" s="1"/>
      <c r="AH217" s="1"/>
      <c r="AI217" s="1"/>
      <c r="AJ217" s="1"/>
    </row>
    <row r="218" spans="1:36" x14ac:dyDescent="0.2">
      <c r="A218" s="8"/>
      <c r="B218" s="8"/>
      <c r="C218" s="8"/>
      <c r="D218" s="8"/>
      <c r="E218" s="8"/>
      <c r="F218" s="8"/>
      <c r="G218" s="8"/>
      <c r="H218" s="36"/>
      <c r="I218" s="36"/>
      <c r="J218" s="36"/>
      <c r="K218" s="29"/>
      <c r="L218" s="29"/>
      <c r="M218" s="29"/>
      <c r="N218" s="29"/>
      <c r="O218" s="29"/>
      <c r="P218" s="36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  <c r="AB218" s="1"/>
      <c r="AC218" s="1"/>
      <c r="AD218" s="1"/>
      <c r="AE218" s="1"/>
      <c r="AF218" s="1"/>
      <c r="AG218" s="1"/>
      <c r="AH218" s="1"/>
      <c r="AI218" s="1"/>
      <c r="AJ218" s="1"/>
    </row>
    <row r="219" spans="1:36" x14ac:dyDescent="0.2">
      <c r="A219" s="8"/>
      <c r="B219" s="8"/>
      <c r="C219" s="8"/>
      <c r="D219" s="8"/>
      <c r="E219" s="8"/>
      <c r="F219" s="8"/>
      <c r="G219" s="8"/>
      <c r="H219" s="29"/>
      <c r="I219" s="36"/>
      <c r="J219" s="36"/>
      <c r="K219" s="29"/>
      <c r="L219" s="29"/>
      <c r="M219" s="29"/>
      <c r="N219" s="29"/>
      <c r="O219" s="29"/>
      <c r="P219" s="36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  <c r="AB219" s="1"/>
      <c r="AC219" s="1"/>
      <c r="AD219" s="1"/>
      <c r="AE219" s="1"/>
      <c r="AF219" s="1"/>
      <c r="AG219" s="1"/>
      <c r="AH219" s="1"/>
      <c r="AI219" s="1"/>
      <c r="AJ219" s="1"/>
    </row>
    <row r="220" spans="1:36" x14ac:dyDescent="0.2">
      <c r="A220" s="8"/>
      <c r="B220" s="8"/>
      <c r="C220" s="8"/>
      <c r="D220" s="8"/>
      <c r="E220" s="8"/>
      <c r="F220" s="8"/>
      <c r="G220" s="8"/>
      <c r="H220" s="29"/>
      <c r="I220" s="36"/>
      <c r="J220" s="36"/>
      <c r="K220" s="29"/>
      <c r="L220" s="29"/>
      <c r="M220" s="29"/>
      <c r="N220" s="29"/>
      <c r="O220" s="29"/>
      <c r="P220" s="36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  <c r="AB220" s="1"/>
      <c r="AC220" s="1"/>
      <c r="AD220" s="1"/>
      <c r="AE220" s="1"/>
      <c r="AF220" s="1"/>
      <c r="AG220" s="1"/>
      <c r="AH220" s="1"/>
      <c r="AI220" s="1"/>
      <c r="AJ220" s="1"/>
    </row>
    <row r="221" spans="1:36" x14ac:dyDescent="0.2">
      <c r="A221" s="8"/>
      <c r="B221" s="8"/>
      <c r="C221" s="8"/>
      <c r="D221" s="8"/>
      <c r="E221" s="8"/>
      <c r="F221" s="8"/>
      <c r="G221" s="8"/>
      <c r="H221" s="29"/>
      <c r="I221" s="36"/>
      <c r="J221" s="36"/>
      <c r="K221" s="29"/>
      <c r="L221" s="29"/>
      <c r="M221" s="29"/>
      <c r="N221" s="29"/>
      <c r="O221" s="29"/>
      <c r="P221" s="36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  <c r="AB221" s="1"/>
      <c r="AC221" s="1"/>
      <c r="AD221" s="1"/>
      <c r="AE221" s="1"/>
      <c r="AF221" s="1"/>
      <c r="AG221" s="1"/>
      <c r="AH221" s="1"/>
      <c r="AI221" s="1"/>
      <c r="AJ221" s="1"/>
    </row>
    <row r="222" spans="1:36" x14ac:dyDescent="0.2">
      <c r="A222" s="8"/>
      <c r="B222" s="8"/>
      <c r="C222" s="8"/>
      <c r="D222" s="8"/>
      <c r="E222" s="8"/>
      <c r="F222" s="8"/>
      <c r="G222" s="8"/>
      <c r="H222" s="29"/>
      <c r="I222" s="36"/>
      <c r="J222" s="36"/>
      <c r="K222" s="29"/>
      <c r="L222" s="29"/>
      <c r="M222" s="29"/>
      <c r="N222" s="29"/>
      <c r="O222" s="29"/>
      <c r="P222" s="36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  <c r="AB222" s="1"/>
      <c r="AC222" s="1"/>
      <c r="AD222" s="1"/>
      <c r="AE222" s="1"/>
      <c r="AF222" s="1"/>
      <c r="AG222" s="1"/>
      <c r="AH222" s="1"/>
      <c r="AI222" s="1"/>
      <c r="AJ222" s="1"/>
    </row>
    <row r="223" spans="1:36" x14ac:dyDescent="0.2">
      <c r="A223" s="8"/>
      <c r="B223" s="8"/>
      <c r="C223" s="8"/>
      <c r="D223" s="8"/>
      <c r="E223" s="8"/>
      <c r="F223" s="8"/>
      <c r="G223" s="8"/>
      <c r="H223" s="29"/>
      <c r="I223" s="36"/>
      <c r="J223" s="36"/>
      <c r="K223" s="29"/>
      <c r="L223" s="29"/>
      <c r="M223" s="29"/>
      <c r="N223" s="29"/>
      <c r="O223" s="29"/>
      <c r="P223" s="36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  <c r="AB223" s="1"/>
      <c r="AC223" s="1"/>
      <c r="AD223" s="1"/>
      <c r="AE223" s="1"/>
      <c r="AF223" s="1"/>
      <c r="AG223" s="1"/>
      <c r="AH223" s="1"/>
      <c r="AI223" s="1"/>
      <c r="AJ223" s="1"/>
    </row>
    <row r="224" spans="1:36" x14ac:dyDescent="0.2">
      <c r="A224" s="8"/>
      <c r="B224" s="8"/>
      <c r="C224" s="8"/>
      <c r="D224" s="8"/>
      <c r="E224" s="8"/>
      <c r="F224" s="8"/>
      <c r="G224" s="8"/>
      <c r="H224" s="35"/>
      <c r="I224" s="36"/>
      <c r="J224" s="36"/>
      <c r="K224" s="29"/>
      <c r="L224" s="29"/>
      <c r="M224" s="29"/>
      <c r="N224" s="29"/>
      <c r="O224" s="29"/>
      <c r="P224" s="36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  <c r="AB224" s="1"/>
      <c r="AC224" s="1"/>
      <c r="AD224" s="1"/>
      <c r="AE224" s="1"/>
      <c r="AF224" s="1"/>
      <c r="AG224" s="1"/>
      <c r="AH224" s="1"/>
      <c r="AI224" s="1"/>
      <c r="AJ224" s="1"/>
    </row>
    <row r="225" spans="1:36" x14ac:dyDescent="0.2">
      <c r="A225" s="8"/>
      <c r="B225" s="8"/>
      <c r="C225" s="8"/>
      <c r="D225" s="8"/>
      <c r="E225" s="8"/>
      <c r="F225" s="8"/>
      <c r="G225" s="8"/>
      <c r="H225" s="36"/>
      <c r="I225" s="36"/>
      <c r="J225" s="36"/>
      <c r="K225" s="29"/>
      <c r="L225" s="29"/>
      <c r="M225" s="29"/>
      <c r="N225" s="29"/>
      <c r="O225" s="29"/>
      <c r="P225" s="36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  <c r="AB225" s="1"/>
      <c r="AC225" s="1"/>
      <c r="AD225" s="1"/>
      <c r="AE225" s="1"/>
      <c r="AF225" s="1"/>
      <c r="AG225" s="1"/>
      <c r="AH225" s="1"/>
      <c r="AI225" s="1"/>
      <c r="AJ225" s="1"/>
    </row>
    <row r="226" spans="1:36" x14ac:dyDescent="0.2">
      <c r="A226" s="8"/>
      <c r="B226" s="8"/>
      <c r="C226" s="8"/>
      <c r="D226" s="8"/>
      <c r="E226" s="8"/>
      <c r="F226" s="8"/>
      <c r="G226" s="8"/>
      <c r="H226" s="36"/>
      <c r="I226" s="36"/>
      <c r="J226" s="36"/>
      <c r="K226" s="29"/>
      <c r="L226" s="29"/>
      <c r="M226" s="29"/>
      <c r="N226" s="29"/>
      <c r="O226" s="29"/>
      <c r="P226" s="36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  <c r="AB226" s="1"/>
      <c r="AC226" s="1"/>
      <c r="AD226" s="1"/>
      <c r="AE226" s="1"/>
      <c r="AF226" s="1"/>
      <c r="AG226" s="1"/>
      <c r="AH226" s="1"/>
      <c r="AI226" s="1"/>
      <c r="AJ226" s="1"/>
    </row>
    <row r="227" spans="1:36" x14ac:dyDescent="0.2">
      <c r="A227" s="8"/>
      <c r="B227" s="8"/>
      <c r="C227" s="8"/>
      <c r="D227" s="8"/>
      <c r="E227" s="8"/>
      <c r="F227" s="8"/>
      <c r="G227" s="8"/>
      <c r="H227" s="36"/>
      <c r="I227" s="36"/>
      <c r="J227" s="36"/>
      <c r="K227" s="29"/>
      <c r="L227" s="29"/>
      <c r="M227" s="29"/>
      <c r="N227" s="29"/>
      <c r="O227" s="29"/>
      <c r="P227" s="36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  <c r="AB227" s="1"/>
      <c r="AC227" s="1"/>
      <c r="AD227" s="1"/>
      <c r="AE227" s="1"/>
      <c r="AF227" s="1"/>
      <c r="AG227" s="1"/>
      <c r="AH227" s="1"/>
      <c r="AI227" s="1"/>
      <c r="AJ227" s="1"/>
    </row>
    <row r="228" spans="1:36" x14ac:dyDescent="0.2">
      <c r="A228" s="8"/>
      <c r="B228" s="8"/>
      <c r="C228" s="8"/>
      <c r="D228" s="8"/>
      <c r="E228" s="8"/>
      <c r="F228" s="8"/>
      <c r="G228" s="8"/>
      <c r="H228" s="36"/>
      <c r="I228" s="36"/>
      <c r="J228" s="36"/>
      <c r="K228" s="29"/>
      <c r="L228" s="29"/>
      <c r="M228" s="29"/>
      <c r="N228" s="29"/>
      <c r="O228" s="29"/>
      <c r="P228" s="36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  <c r="AB228" s="1"/>
      <c r="AC228" s="1"/>
      <c r="AD228" s="1"/>
      <c r="AE228" s="1"/>
      <c r="AF228" s="1"/>
      <c r="AG228" s="1"/>
      <c r="AH228" s="1"/>
      <c r="AI228" s="1"/>
      <c r="AJ228" s="1"/>
    </row>
    <row r="229" spans="1:36" x14ac:dyDescent="0.2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2"/>
      <c r="L229" s="2"/>
      <c r="M229" s="2"/>
      <c r="N229" s="2"/>
      <c r="O229" s="2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  <c r="AB229" s="1"/>
      <c r="AC229" s="1"/>
      <c r="AD229" s="1"/>
      <c r="AE229" s="1"/>
      <c r="AF229" s="1"/>
      <c r="AG229" s="1"/>
      <c r="AH229" s="1"/>
      <c r="AI229" s="1"/>
      <c r="AJ229" s="1"/>
    </row>
    <row r="230" spans="1:36" x14ac:dyDescent="0.2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2"/>
      <c r="L230" s="2"/>
      <c r="M230" s="2"/>
      <c r="N230" s="2"/>
      <c r="O230" s="2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  <c r="AB230" s="1"/>
      <c r="AC230" s="1"/>
      <c r="AD230" s="1"/>
      <c r="AE230" s="1"/>
      <c r="AF230" s="1"/>
      <c r="AG230" s="1"/>
      <c r="AH230" s="1"/>
      <c r="AI230" s="1"/>
      <c r="AJ230" s="1"/>
    </row>
    <row r="231" spans="1:36" x14ac:dyDescent="0.2">
      <c r="A231" s="1"/>
      <c r="B231" s="1"/>
      <c r="C231" s="1"/>
      <c r="D231" s="1"/>
      <c r="E231" s="1"/>
      <c r="F231" s="1"/>
      <c r="G231" s="1"/>
      <c r="H231" s="3"/>
      <c r="I231" s="1"/>
      <c r="J231" s="1"/>
      <c r="K231" s="2"/>
      <c r="L231" s="2"/>
      <c r="M231" s="2"/>
      <c r="N231" s="2"/>
      <c r="O231" s="2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  <c r="AB231" s="1"/>
      <c r="AC231" s="1"/>
      <c r="AD231" s="1"/>
      <c r="AE231" s="1"/>
      <c r="AF231" s="1"/>
      <c r="AG231" s="1"/>
      <c r="AH231" s="1"/>
      <c r="AI231" s="1"/>
      <c r="AJ231" s="1"/>
    </row>
    <row r="232" spans="1:36" x14ac:dyDescent="0.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2"/>
      <c r="L232" s="2"/>
      <c r="M232" s="2"/>
      <c r="N232" s="2"/>
      <c r="O232" s="2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  <c r="AB232" s="1"/>
      <c r="AC232" s="1"/>
      <c r="AD232" s="1"/>
      <c r="AE232" s="1"/>
      <c r="AF232" s="1"/>
      <c r="AG232" s="1"/>
      <c r="AH232" s="1"/>
      <c r="AI232" s="1"/>
      <c r="AJ232" s="1"/>
    </row>
    <row r="233" spans="1:36" x14ac:dyDescent="0.2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2"/>
      <c r="L233" s="2"/>
      <c r="M233" s="2"/>
      <c r="N233" s="2"/>
      <c r="O233" s="2"/>
      <c r="P233" s="1"/>
      <c r="X233" s="1"/>
      <c r="Y233" s="1"/>
      <c r="Z233" s="1"/>
      <c r="AA233" s="1"/>
      <c r="AB233" s="1"/>
      <c r="AC233" s="1"/>
      <c r="AD233" s="1"/>
      <c r="AE233" s="1"/>
      <c r="AF233" s="1"/>
      <c r="AG233" s="1"/>
      <c r="AH233" s="1"/>
      <c r="AI233" s="1"/>
      <c r="AJ233" s="1"/>
    </row>
    <row r="234" spans="1:36" x14ac:dyDescent="0.2">
      <c r="A234" s="1"/>
      <c r="B234" s="1"/>
      <c r="C234" s="1"/>
      <c r="D234" s="1"/>
      <c r="E234" s="1"/>
      <c r="F234" s="1"/>
      <c r="G234" s="1"/>
      <c r="H234" s="3"/>
      <c r="I234" s="1"/>
      <c r="J234" s="1"/>
      <c r="K234" s="2"/>
      <c r="L234" s="2"/>
      <c r="M234" s="2"/>
      <c r="N234" s="2"/>
      <c r="O234" s="2"/>
      <c r="P234" s="1"/>
      <c r="X234" s="1"/>
      <c r="Y234" s="1"/>
      <c r="Z234" s="1"/>
      <c r="AA234" s="1"/>
      <c r="AB234" s="1"/>
      <c r="AC234" s="1"/>
      <c r="AD234" s="1"/>
      <c r="AE234" s="1"/>
      <c r="AF234" s="1"/>
      <c r="AG234" s="1"/>
      <c r="AH234" s="1"/>
      <c r="AI234" s="1"/>
      <c r="AJ234" s="1"/>
    </row>
    <row r="235" spans="1:36" x14ac:dyDescent="0.2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2"/>
      <c r="L235" s="2"/>
      <c r="M235" s="2"/>
      <c r="N235" s="2"/>
      <c r="O235" s="2"/>
      <c r="P235" s="1"/>
      <c r="X235" s="1"/>
      <c r="Y235" s="1"/>
      <c r="Z235" s="1"/>
      <c r="AA235" s="1"/>
      <c r="AB235" s="1"/>
      <c r="AC235" s="1"/>
      <c r="AD235" s="1"/>
      <c r="AE235" s="1"/>
      <c r="AF235" s="1"/>
      <c r="AG235" s="1"/>
      <c r="AH235" s="1"/>
      <c r="AI235" s="1"/>
      <c r="AJ235" s="1"/>
    </row>
    <row r="236" spans="1:36" x14ac:dyDescent="0.2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2"/>
      <c r="L236" s="2"/>
      <c r="M236" s="2"/>
      <c r="N236" s="2"/>
      <c r="O236" s="2"/>
      <c r="P236" s="1"/>
      <c r="X236" s="1"/>
      <c r="Y236" s="1"/>
      <c r="Z236" s="1"/>
      <c r="AA236" s="1"/>
      <c r="AB236" s="1"/>
      <c r="AC236" s="1"/>
      <c r="AD236" s="1"/>
      <c r="AE236" s="1"/>
      <c r="AF236" s="1"/>
      <c r="AG236" s="1"/>
      <c r="AH236" s="1"/>
      <c r="AI236" s="1"/>
      <c r="AJ236" s="1"/>
    </row>
  </sheetData>
  <mergeCells count="52">
    <mergeCell ref="A27:B27"/>
    <mergeCell ref="Q24:R24"/>
    <mergeCell ref="Q25:R25"/>
    <mergeCell ref="Q26:R26"/>
    <mergeCell ref="D1:G1"/>
    <mergeCell ref="A3:A6"/>
    <mergeCell ref="B3:B10"/>
    <mergeCell ref="I3:I6"/>
    <mergeCell ref="J3:J6"/>
    <mergeCell ref="A7:A10"/>
    <mergeCell ref="I8:J8"/>
    <mergeCell ref="A11:B11"/>
    <mergeCell ref="A12:B12"/>
    <mergeCell ref="I27:J27"/>
    <mergeCell ref="I7:J7"/>
    <mergeCell ref="I9:J9"/>
    <mergeCell ref="A1:B1"/>
    <mergeCell ref="A13:B13"/>
    <mergeCell ref="A16:B16"/>
    <mergeCell ref="I16:J16"/>
    <mergeCell ref="I12:I15"/>
    <mergeCell ref="R20:R23"/>
    <mergeCell ref="A21:A24"/>
    <mergeCell ref="Q20:Q23"/>
    <mergeCell ref="A14:B14"/>
    <mergeCell ref="A15:B15"/>
    <mergeCell ref="J12:J15"/>
    <mergeCell ref="A25:B25"/>
    <mergeCell ref="A26:B26"/>
    <mergeCell ref="A17:A20"/>
    <mergeCell ref="B17:B24"/>
    <mergeCell ref="I25:J25"/>
    <mergeCell ref="I26:J26"/>
    <mergeCell ref="I21:I24"/>
    <mergeCell ref="J21:J24"/>
    <mergeCell ref="I17:J17"/>
    <mergeCell ref="I18:J18"/>
    <mergeCell ref="A35:B35"/>
    <mergeCell ref="A28:B28"/>
    <mergeCell ref="A29:B29"/>
    <mergeCell ref="M48:P48"/>
    <mergeCell ref="A44:B44"/>
    <mergeCell ref="A36:B36"/>
    <mergeCell ref="A37:B37"/>
    <mergeCell ref="A38:A41"/>
    <mergeCell ref="B38:B41"/>
    <mergeCell ref="A42:B42"/>
    <mergeCell ref="A43:B43"/>
    <mergeCell ref="A31:A34"/>
    <mergeCell ref="B31:B34"/>
    <mergeCell ref="A30:B30"/>
    <mergeCell ref="I30:J30"/>
  </mergeCells>
  <pageMargins left="0.7" right="0.7" top="0.75" bottom="0.75" header="0.3" footer="0.3"/>
  <pageSetup orientation="portrait" horizontalDpi="360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J236"/>
  <sheetViews>
    <sheetView zoomScale="70" zoomScaleNormal="70" workbookViewId="0">
      <selection activeCell="C3" sqref="C3:G10"/>
    </sheetView>
  </sheetViews>
  <sheetFormatPr baseColWidth="10" defaultRowHeight="12.75" x14ac:dyDescent="0.2"/>
  <cols>
    <col min="1" max="1" width="26" customWidth="1"/>
    <col min="2" max="2" width="20.42578125" customWidth="1"/>
    <col min="3" max="3" width="16.140625" customWidth="1"/>
    <col min="8" max="8" width="14.28515625" customWidth="1"/>
    <col min="11" max="11" width="14.85546875" customWidth="1"/>
    <col min="13" max="13" width="14.42578125" customWidth="1"/>
    <col min="18" max="18" width="7.140625" customWidth="1"/>
    <col min="19" max="19" width="15.28515625" customWidth="1"/>
    <col min="23" max="23" width="16.140625" customWidth="1"/>
  </cols>
  <sheetData>
    <row r="1" spans="1:36" x14ac:dyDescent="0.2">
      <c r="A1" s="118" t="s">
        <v>18</v>
      </c>
      <c r="B1" s="119"/>
      <c r="C1" s="50"/>
      <c r="D1" s="120" t="s">
        <v>22</v>
      </c>
      <c r="E1" s="121"/>
      <c r="F1" s="121"/>
      <c r="G1" s="122"/>
      <c r="H1" s="36"/>
      <c r="I1" s="37"/>
      <c r="J1" s="37"/>
      <c r="K1" s="11"/>
      <c r="L1" s="11"/>
      <c r="M1" s="11"/>
      <c r="N1" s="11"/>
      <c r="O1" s="11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</row>
    <row r="2" spans="1:36" x14ac:dyDescent="0.2">
      <c r="A2" s="38"/>
      <c r="B2" s="70"/>
      <c r="C2" s="12" t="s">
        <v>21</v>
      </c>
      <c r="D2" s="51">
        <v>10</v>
      </c>
      <c r="E2" s="51">
        <v>20</v>
      </c>
      <c r="F2" s="51">
        <v>30</v>
      </c>
      <c r="G2" s="51">
        <v>40</v>
      </c>
      <c r="H2" s="36"/>
      <c r="I2" s="38"/>
      <c r="J2" s="70"/>
      <c r="K2" s="12" t="s">
        <v>20</v>
      </c>
      <c r="L2" s="51">
        <v>10</v>
      </c>
      <c r="M2" s="51">
        <v>20</v>
      </c>
      <c r="N2" s="51">
        <v>30</v>
      </c>
      <c r="O2" s="51">
        <v>40</v>
      </c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</row>
    <row r="3" spans="1:36" x14ac:dyDescent="0.2">
      <c r="A3" s="114" t="s">
        <v>0</v>
      </c>
      <c r="B3" s="115">
        <v>43503</v>
      </c>
      <c r="C3" s="39">
        <v>2.5274999999999999E-2</v>
      </c>
      <c r="D3" s="39">
        <v>0.42517500000000003</v>
      </c>
      <c r="E3" s="39">
        <v>0.47167500000000001</v>
      </c>
      <c r="F3" s="39">
        <v>0.45067499999999999</v>
      </c>
      <c r="G3" s="39">
        <v>0.51587499999999997</v>
      </c>
      <c r="H3" s="36"/>
      <c r="I3" s="114" t="s">
        <v>1</v>
      </c>
      <c r="J3" s="115">
        <f>B3</f>
        <v>43503</v>
      </c>
      <c r="K3" s="13">
        <f>C17</f>
        <v>0.63187499999999996</v>
      </c>
      <c r="L3" s="13">
        <f t="shared" ref="L3:O6" si="0">D17</f>
        <v>10.629375</v>
      </c>
      <c r="M3" s="13">
        <f t="shared" si="0"/>
        <v>11.791875000000001</v>
      </c>
      <c r="N3" s="13">
        <f t="shared" si="0"/>
        <v>11.266875000000001</v>
      </c>
      <c r="O3" s="13">
        <f t="shared" si="0"/>
        <v>12.896875</v>
      </c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  <c r="AA3" s="36"/>
      <c r="AB3" s="36"/>
      <c r="AC3" s="36"/>
      <c r="AD3" s="36"/>
      <c r="AE3" s="36"/>
      <c r="AF3" s="36"/>
      <c r="AG3" s="36"/>
      <c r="AH3" s="36"/>
      <c r="AI3" s="36"/>
      <c r="AJ3" s="36"/>
    </row>
    <row r="4" spans="1:36" x14ac:dyDescent="0.2">
      <c r="A4" s="114"/>
      <c r="B4" s="115"/>
      <c r="C4" s="39">
        <v>3.4174999999999997E-2</v>
      </c>
      <c r="D4" s="39">
        <v>0.42407499999999998</v>
      </c>
      <c r="E4" s="39">
        <v>0.472775</v>
      </c>
      <c r="F4" s="39">
        <v>0.46377499999999999</v>
      </c>
      <c r="G4" s="39">
        <v>0.49097499999999999</v>
      </c>
      <c r="H4" s="36"/>
      <c r="I4" s="114"/>
      <c r="J4" s="115"/>
      <c r="K4" s="13">
        <f>C18</f>
        <v>0.85437499999999988</v>
      </c>
      <c r="L4" s="13">
        <f t="shared" si="0"/>
        <v>10.601875</v>
      </c>
      <c r="M4" s="13">
        <f t="shared" si="0"/>
        <v>11.819374999999999</v>
      </c>
      <c r="N4" s="13">
        <f t="shared" si="0"/>
        <v>11.594374999999999</v>
      </c>
      <c r="O4" s="13">
        <f t="shared" si="0"/>
        <v>12.274375000000001</v>
      </c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</row>
    <row r="5" spans="1:36" x14ac:dyDescent="0.2">
      <c r="A5" s="114"/>
      <c r="B5" s="115"/>
      <c r="C5" s="39">
        <v>3.8074999999999998E-2</v>
      </c>
      <c r="D5" s="39">
        <v>0.447075</v>
      </c>
      <c r="E5" s="39">
        <v>0.41967500000000002</v>
      </c>
      <c r="F5" s="39">
        <v>0.47247499999999998</v>
      </c>
      <c r="G5" s="39">
        <v>0.46027499999999999</v>
      </c>
      <c r="H5" s="36"/>
      <c r="I5" s="114"/>
      <c r="J5" s="115"/>
      <c r="K5" s="13">
        <f>C19</f>
        <v>0.95187499999999992</v>
      </c>
      <c r="L5" s="13">
        <f t="shared" si="0"/>
        <v>11.176874999999999</v>
      </c>
      <c r="M5" s="13">
        <f t="shared" si="0"/>
        <v>10.491875</v>
      </c>
      <c r="N5" s="13">
        <f t="shared" si="0"/>
        <v>11.811874999999999</v>
      </c>
      <c r="O5" s="13">
        <f t="shared" si="0"/>
        <v>11.506874999999999</v>
      </c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</row>
    <row r="6" spans="1:36" ht="13.5" thickBot="1" x14ac:dyDescent="0.25">
      <c r="A6" s="114"/>
      <c r="B6" s="115"/>
      <c r="C6" s="55">
        <v>5.0275E-2</v>
      </c>
      <c r="D6" s="55">
        <v>0.436975</v>
      </c>
      <c r="E6" s="55">
        <v>0.48647499999999999</v>
      </c>
      <c r="F6" s="55">
        <v>-6.025E-3</v>
      </c>
      <c r="G6" s="55">
        <v>0.52157500000000001</v>
      </c>
      <c r="H6" s="36"/>
      <c r="I6" s="114"/>
      <c r="J6" s="115"/>
      <c r="K6" s="13">
        <f>C20</f>
        <v>1.256875</v>
      </c>
      <c r="L6" s="13">
        <f t="shared" si="0"/>
        <v>10.924375000000001</v>
      </c>
      <c r="M6" s="13">
        <f t="shared" si="0"/>
        <v>12.161874999999998</v>
      </c>
      <c r="N6" s="13">
        <f t="shared" si="0"/>
        <v>-0.15062500000000001</v>
      </c>
      <c r="O6" s="13">
        <f t="shared" si="0"/>
        <v>13.039375000000001</v>
      </c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</row>
    <row r="7" spans="1:36" x14ac:dyDescent="0.2">
      <c r="A7" s="114" t="s">
        <v>2</v>
      </c>
      <c r="B7" s="115"/>
      <c r="C7" s="66">
        <v>0.09</v>
      </c>
      <c r="D7" s="66">
        <v>9.4100000000000003E-2</v>
      </c>
      <c r="E7" s="66">
        <v>6.7799999999999999E-2</v>
      </c>
      <c r="F7" s="66">
        <v>8.4599999999999995E-2</v>
      </c>
      <c r="G7" s="54">
        <v>5.5199999999999999E-2</v>
      </c>
      <c r="H7" s="14"/>
      <c r="I7" s="106" t="s">
        <v>7</v>
      </c>
      <c r="J7" s="106"/>
      <c r="K7" s="15">
        <f>AVERAGE(K3:K6)</f>
        <v>0.92374999999999996</v>
      </c>
      <c r="L7" s="15">
        <f t="shared" ref="L7:O7" si="1">AVERAGE(L3:L6)</f>
        <v>10.833124999999999</v>
      </c>
      <c r="M7" s="15">
        <f t="shared" si="1"/>
        <v>11.56625</v>
      </c>
      <c r="N7" s="15">
        <f t="shared" si="1"/>
        <v>8.6306250000000002</v>
      </c>
      <c r="O7" s="15">
        <f t="shared" si="1"/>
        <v>12.429375</v>
      </c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</row>
    <row r="8" spans="1:36" x14ac:dyDescent="0.2">
      <c r="A8" s="114"/>
      <c r="B8" s="115"/>
      <c r="C8" s="67">
        <v>8.0500000000000002E-2</v>
      </c>
      <c r="D8" s="67">
        <v>9.4299999999999995E-2</v>
      </c>
      <c r="E8" s="68">
        <v>8.2199999999999995E-2</v>
      </c>
      <c r="F8" s="67">
        <v>9.3600000000000003E-2</v>
      </c>
      <c r="G8" s="39">
        <v>6.2300000000000001E-2</v>
      </c>
      <c r="H8" s="14"/>
      <c r="I8" s="106" t="s">
        <v>4</v>
      </c>
      <c r="J8" s="106"/>
      <c r="K8" s="15">
        <f>STDEV(K3:K6)</f>
        <v>0.25933709562395157</v>
      </c>
      <c r="L8" s="15">
        <f t="shared" ref="L8:O8" si="2">STDEV(L3:L6)</f>
        <v>0.27171139713551451</v>
      </c>
      <c r="M8" s="15">
        <f t="shared" si="2"/>
        <v>0.73576030687083538</v>
      </c>
      <c r="N8" s="15">
        <f t="shared" si="2"/>
        <v>5.8584506270856282</v>
      </c>
      <c r="O8" s="15">
        <f t="shared" si="2"/>
        <v>0.69897246011556202</v>
      </c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</row>
    <row r="9" spans="1:36" x14ac:dyDescent="0.2">
      <c r="A9" s="114"/>
      <c r="B9" s="115"/>
      <c r="C9" s="67">
        <v>0.1037</v>
      </c>
      <c r="D9" s="67">
        <v>0.13239999999999999</v>
      </c>
      <c r="E9" s="68">
        <v>7.0300000000000001E-2</v>
      </c>
      <c r="F9" s="67">
        <v>8.5300000000000001E-2</v>
      </c>
      <c r="G9" s="39">
        <v>6.1499999999999999E-2</v>
      </c>
      <c r="H9" s="36"/>
      <c r="I9" s="106" t="s">
        <v>5</v>
      </c>
      <c r="J9" s="106"/>
      <c r="K9" s="15">
        <f>1.96*(K8)/SQRT(4)</f>
        <v>0.25415035371147254</v>
      </c>
      <c r="L9" s="15">
        <f t="shared" ref="L9:O9" si="3">1.96*(L8)/SQRT(4)</f>
        <v>0.2662771691928042</v>
      </c>
      <c r="M9" s="15">
        <f t="shared" si="3"/>
        <v>0.72104510073341865</v>
      </c>
      <c r="N9" s="15">
        <f t="shared" si="3"/>
        <v>5.7412816145439152</v>
      </c>
      <c r="O9" s="15">
        <f t="shared" si="3"/>
        <v>0.68499301091325082</v>
      </c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</row>
    <row r="10" spans="1:36" x14ac:dyDescent="0.2">
      <c r="A10" s="114"/>
      <c r="B10" s="115"/>
      <c r="C10" s="67">
        <v>9.5399999999999999E-2</v>
      </c>
      <c r="D10" s="67">
        <v>0.12670000000000001</v>
      </c>
      <c r="E10" s="68">
        <v>6.0499999999999998E-2</v>
      </c>
      <c r="F10" s="67">
        <v>0.1009</v>
      </c>
      <c r="G10" s="39">
        <v>7.2599999999999998E-2</v>
      </c>
      <c r="H10" s="36"/>
      <c r="I10" s="40"/>
      <c r="J10" s="9"/>
      <c r="K10" s="11"/>
      <c r="L10" s="11"/>
      <c r="M10" s="11"/>
      <c r="N10" s="11"/>
      <c r="O10" s="11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</row>
    <row r="11" spans="1:36" x14ac:dyDescent="0.2">
      <c r="A11" s="106" t="s">
        <v>3</v>
      </c>
      <c r="B11" s="106"/>
      <c r="C11" s="16">
        <f>AVERAGE(C3:C6)</f>
        <v>3.6949999999999997E-2</v>
      </c>
      <c r="D11" s="16">
        <f t="shared" ref="D11:G11" si="4">AVERAGE(D3:D6)</f>
        <v>0.43332499999999996</v>
      </c>
      <c r="E11" s="16">
        <f t="shared" si="4"/>
        <v>0.46265000000000001</v>
      </c>
      <c r="F11" s="16">
        <f t="shared" si="4"/>
        <v>0.345225</v>
      </c>
      <c r="G11" s="16">
        <f t="shared" si="4"/>
        <v>0.49717500000000003</v>
      </c>
      <c r="H11" s="36"/>
      <c r="I11" s="41"/>
      <c r="J11" s="71"/>
      <c r="K11" s="12" t="s">
        <v>20</v>
      </c>
      <c r="L11" s="51">
        <v>10</v>
      </c>
      <c r="M11" s="51">
        <v>20</v>
      </c>
      <c r="N11" s="51">
        <v>30</v>
      </c>
      <c r="O11" s="51">
        <v>40</v>
      </c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</row>
    <row r="12" spans="1:36" x14ac:dyDescent="0.2">
      <c r="A12" s="106" t="s">
        <v>4</v>
      </c>
      <c r="B12" s="106"/>
      <c r="C12" s="17">
        <f t="shared" ref="C12:G12" si="5">STDEV(C3:C6)</f>
        <v>1.0373483824958084E-2</v>
      </c>
      <c r="D12" s="17">
        <f t="shared" si="5"/>
        <v>1.0868455885420583E-2</v>
      </c>
      <c r="E12" s="17">
        <f t="shared" si="5"/>
        <v>2.9430412274833423E-2</v>
      </c>
      <c r="F12" s="17">
        <f t="shared" si="5"/>
        <v>0.23433802508342516</v>
      </c>
      <c r="G12" s="17">
        <f t="shared" si="5"/>
        <v>2.7958898404622456E-2</v>
      </c>
      <c r="H12" s="36"/>
      <c r="I12" s="135" t="s">
        <v>8</v>
      </c>
      <c r="J12" s="130">
        <f>B3</f>
        <v>43503</v>
      </c>
      <c r="K12" s="18">
        <f>C21</f>
        <v>2.25</v>
      </c>
      <c r="L12" s="18">
        <f t="shared" ref="L12:O15" si="6">D21</f>
        <v>2.3525</v>
      </c>
      <c r="M12" s="18">
        <f t="shared" si="6"/>
        <v>1.6949999999999998</v>
      </c>
      <c r="N12" s="18">
        <f t="shared" si="6"/>
        <v>2.1149999999999998</v>
      </c>
      <c r="O12" s="18">
        <f t="shared" si="6"/>
        <v>1.38</v>
      </c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</row>
    <row r="13" spans="1:36" x14ac:dyDescent="0.2">
      <c r="A13" s="133" t="s">
        <v>5</v>
      </c>
      <c r="B13" s="134"/>
      <c r="C13" s="17">
        <f t="shared" ref="C13:G13" si="7">1.96*(C12)/SQRT(4)</f>
        <v>1.0166014148458921E-2</v>
      </c>
      <c r="D13" s="17">
        <f t="shared" si="7"/>
        <v>1.065108676771217E-2</v>
      </c>
      <c r="E13" s="17">
        <f t="shared" si="7"/>
        <v>2.8841804029336754E-2</v>
      </c>
      <c r="F13" s="17">
        <f t="shared" si="7"/>
        <v>0.22965126458175666</v>
      </c>
      <c r="G13" s="17">
        <f t="shared" si="7"/>
        <v>2.7399720436530006E-2</v>
      </c>
      <c r="H13" s="36"/>
      <c r="I13" s="136"/>
      <c r="J13" s="131"/>
      <c r="K13" s="18">
        <f>C22</f>
        <v>2.0125000000000002</v>
      </c>
      <c r="L13" s="18">
        <f t="shared" si="6"/>
        <v>2.3574999999999999</v>
      </c>
      <c r="M13" s="18">
        <f t="shared" si="6"/>
        <v>2.0549999999999997</v>
      </c>
      <c r="N13" s="18">
        <f t="shared" si="6"/>
        <v>2.3400000000000003</v>
      </c>
      <c r="O13" s="18">
        <f t="shared" si="6"/>
        <v>1.5575000000000001</v>
      </c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</row>
    <row r="14" spans="1:36" x14ac:dyDescent="0.2">
      <c r="A14" s="106" t="s">
        <v>6</v>
      </c>
      <c r="B14" s="106"/>
      <c r="C14" s="16">
        <f t="shared" ref="C14:G14" si="8">AVERAGE(C7:C10)</f>
        <v>9.2399999999999996E-2</v>
      </c>
      <c r="D14" s="16">
        <f t="shared" si="8"/>
        <v>0.111875</v>
      </c>
      <c r="E14" s="16">
        <f t="shared" si="8"/>
        <v>7.0199999999999999E-2</v>
      </c>
      <c r="F14" s="16">
        <f t="shared" si="8"/>
        <v>9.11E-2</v>
      </c>
      <c r="G14" s="16">
        <f t="shared" si="8"/>
        <v>6.2899999999999998E-2</v>
      </c>
      <c r="H14" s="36"/>
      <c r="I14" s="136"/>
      <c r="J14" s="131"/>
      <c r="K14" s="18">
        <f>C23</f>
        <v>2.5925000000000002</v>
      </c>
      <c r="L14" s="18">
        <f t="shared" si="6"/>
        <v>3.3099999999999996</v>
      </c>
      <c r="M14" s="18">
        <f t="shared" si="6"/>
        <v>1.7574999999999998</v>
      </c>
      <c r="N14" s="18">
        <f t="shared" si="6"/>
        <v>2.1324999999999998</v>
      </c>
      <c r="O14" s="18">
        <f t="shared" si="6"/>
        <v>1.5375000000000001</v>
      </c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</row>
    <row r="15" spans="1:36" x14ac:dyDescent="0.2">
      <c r="A15" s="106" t="s">
        <v>4</v>
      </c>
      <c r="B15" s="106"/>
      <c r="C15" s="17">
        <f t="shared" ref="C15:G15" si="9">STDEV(C7:C10)</f>
        <v>9.7307074083371071E-3</v>
      </c>
      <c r="D15" s="17">
        <f t="shared" si="9"/>
        <v>2.0541725828177145E-2</v>
      </c>
      <c r="E15" s="17">
        <f t="shared" si="9"/>
        <v>9.0159118599654788E-3</v>
      </c>
      <c r="F15" s="17">
        <f t="shared" si="9"/>
        <v>7.7067070356497515E-3</v>
      </c>
      <c r="G15" s="17">
        <f t="shared" si="9"/>
        <v>7.2041654617311501E-3</v>
      </c>
      <c r="H15" s="36"/>
      <c r="I15" s="137"/>
      <c r="J15" s="132"/>
      <c r="K15" s="18">
        <f>C24</f>
        <v>2.3850000000000002</v>
      </c>
      <c r="L15" s="18">
        <f t="shared" si="6"/>
        <v>3.1675</v>
      </c>
      <c r="M15" s="18">
        <f t="shared" si="6"/>
        <v>1.5125</v>
      </c>
      <c r="N15" s="18">
        <f t="shared" si="6"/>
        <v>2.5225</v>
      </c>
      <c r="O15" s="18">
        <f t="shared" si="6"/>
        <v>1.8149999999999999</v>
      </c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</row>
    <row r="16" spans="1:36" x14ac:dyDescent="0.2">
      <c r="A16" s="106" t="s">
        <v>5</v>
      </c>
      <c r="B16" s="106"/>
      <c r="C16" s="17">
        <f t="shared" ref="C16:G16" si="10">1.96*(C15)/SQRT(4)</f>
        <v>9.5360932601703651E-3</v>
      </c>
      <c r="D16" s="17">
        <f t="shared" si="10"/>
        <v>2.0130891311613601E-2</v>
      </c>
      <c r="E16" s="17">
        <f t="shared" si="10"/>
        <v>8.8355936227661695E-3</v>
      </c>
      <c r="F16" s="17">
        <f t="shared" si="10"/>
        <v>7.5525728949367562E-3</v>
      </c>
      <c r="G16" s="17">
        <f t="shared" si="10"/>
        <v>7.0600821524965272E-3</v>
      </c>
      <c r="H16" s="36"/>
      <c r="I16" s="128" t="s">
        <v>9</v>
      </c>
      <c r="J16" s="129"/>
      <c r="K16" s="15">
        <f>AVERAGE(K12:K15)</f>
        <v>2.31</v>
      </c>
      <c r="L16" s="15">
        <f t="shared" ref="L16:O16" si="11">AVERAGE(L12:L15)</f>
        <v>2.796875</v>
      </c>
      <c r="M16" s="15">
        <f t="shared" si="11"/>
        <v>1.7549999999999999</v>
      </c>
      <c r="N16" s="15">
        <f t="shared" si="11"/>
        <v>2.2774999999999999</v>
      </c>
      <c r="O16" s="15">
        <f t="shared" si="11"/>
        <v>1.5724999999999998</v>
      </c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</row>
    <row r="17" spans="1:36" x14ac:dyDescent="0.2">
      <c r="A17" s="114" t="s">
        <v>1</v>
      </c>
      <c r="B17" s="115">
        <f>B3</f>
        <v>43503</v>
      </c>
      <c r="C17" s="19">
        <f t="shared" ref="C17:G24" si="12">(1000*C3/40)</f>
        <v>0.63187499999999996</v>
      </c>
      <c r="D17" s="19">
        <f t="shared" si="12"/>
        <v>10.629375</v>
      </c>
      <c r="E17" s="19">
        <f t="shared" si="12"/>
        <v>11.791875000000001</v>
      </c>
      <c r="F17" s="19">
        <f t="shared" si="12"/>
        <v>11.266875000000001</v>
      </c>
      <c r="G17" s="19">
        <f t="shared" si="12"/>
        <v>12.896875</v>
      </c>
      <c r="H17" s="36"/>
      <c r="I17" s="128" t="s">
        <v>4</v>
      </c>
      <c r="J17" s="129"/>
      <c r="K17" s="15">
        <f>STDEV(K12:K15)</f>
        <v>0.2432676852084277</v>
      </c>
      <c r="L17" s="15">
        <f t="shared" ref="L17:O17" si="13">STDEV(L12:L15)</f>
        <v>0.51354314570442794</v>
      </c>
      <c r="M17" s="15">
        <f t="shared" si="13"/>
        <v>0.22539779649913669</v>
      </c>
      <c r="N17" s="15">
        <f t="shared" si="13"/>
        <v>0.19266767589124384</v>
      </c>
      <c r="O17" s="15">
        <f t="shared" si="13"/>
        <v>0.18010413654327875</v>
      </c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</row>
    <row r="18" spans="1:36" x14ac:dyDescent="0.2">
      <c r="A18" s="114"/>
      <c r="B18" s="115"/>
      <c r="C18" s="19">
        <f t="shared" si="12"/>
        <v>0.85437499999999988</v>
      </c>
      <c r="D18" s="19">
        <f t="shared" si="12"/>
        <v>10.601875</v>
      </c>
      <c r="E18" s="19">
        <f t="shared" si="12"/>
        <v>11.819374999999999</v>
      </c>
      <c r="F18" s="19">
        <f t="shared" si="12"/>
        <v>11.594374999999999</v>
      </c>
      <c r="G18" s="19">
        <f t="shared" si="12"/>
        <v>12.274375000000001</v>
      </c>
      <c r="H18" s="36"/>
      <c r="I18" s="128" t="s">
        <v>5</v>
      </c>
      <c r="J18" s="129"/>
      <c r="K18" s="15">
        <f>1.96*(K17)/SQRT(4)</f>
        <v>0.23840233150425916</v>
      </c>
      <c r="L18" s="15">
        <f t="shared" ref="L18:O18" si="14">1.96*(L17)/SQRT(4)</f>
        <v>0.50327228279033942</v>
      </c>
      <c r="M18" s="15">
        <f t="shared" si="14"/>
        <v>0.22088984056915395</v>
      </c>
      <c r="N18" s="15">
        <f t="shared" si="14"/>
        <v>0.18881432237341897</v>
      </c>
      <c r="O18" s="15">
        <f t="shared" si="14"/>
        <v>0.17650205381241318</v>
      </c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</row>
    <row r="19" spans="1:36" x14ac:dyDescent="0.2">
      <c r="A19" s="114"/>
      <c r="B19" s="115"/>
      <c r="C19" s="19">
        <f t="shared" si="12"/>
        <v>0.95187499999999992</v>
      </c>
      <c r="D19" s="19">
        <f t="shared" si="12"/>
        <v>11.176874999999999</v>
      </c>
      <c r="E19" s="19">
        <f t="shared" si="12"/>
        <v>10.491875</v>
      </c>
      <c r="F19" s="19">
        <f t="shared" si="12"/>
        <v>11.811874999999999</v>
      </c>
      <c r="G19" s="19">
        <f t="shared" si="12"/>
        <v>11.506874999999999</v>
      </c>
      <c r="H19" s="36"/>
      <c r="I19" s="10"/>
      <c r="J19" s="9"/>
      <c r="K19" s="10"/>
      <c r="L19" s="20"/>
      <c r="M19" s="20"/>
      <c r="N19" s="20"/>
      <c r="O19" s="20"/>
      <c r="P19" s="36"/>
      <c r="Q19" s="38"/>
      <c r="R19" s="70"/>
      <c r="S19" s="12" t="s">
        <v>20</v>
      </c>
      <c r="T19" s="51">
        <v>10</v>
      </c>
      <c r="U19" s="51">
        <v>20</v>
      </c>
      <c r="V19" s="51">
        <v>30</v>
      </c>
      <c r="W19" s="51">
        <v>40</v>
      </c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</row>
    <row r="20" spans="1:36" x14ac:dyDescent="0.2">
      <c r="A20" s="114"/>
      <c r="B20" s="115"/>
      <c r="C20" s="19">
        <f t="shared" si="12"/>
        <v>1.256875</v>
      </c>
      <c r="D20" s="19">
        <f t="shared" si="12"/>
        <v>10.924375000000001</v>
      </c>
      <c r="E20" s="19">
        <f t="shared" si="12"/>
        <v>12.161874999999998</v>
      </c>
      <c r="F20" s="19">
        <f t="shared" si="12"/>
        <v>-0.15062500000000001</v>
      </c>
      <c r="G20" s="19">
        <f t="shared" si="12"/>
        <v>13.039375000000001</v>
      </c>
      <c r="H20" s="36"/>
      <c r="I20" s="41"/>
      <c r="J20" s="71"/>
      <c r="K20" s="12" t="s">
        <v>20</v>
      </c>
      <c r="L20" s="51">
        <v>10</v>
      </c>
      <c r="M20" s="51">
        <v>20</v>
      </c>
      <c r="N20" s="51">
        <v>30</v>
      </c>
      <c r="O20" s="51">
        <v>40</v>
      </c>
      <c r="P20" s="42"/>
      <c r="Q20" s="114" t="s">
        <v>8</v>
      </c>
      <c r="R20" s="115"/>
      <c r="S20" s="13"/>
      <c r="T20" s="59">
        <f>(L12/K12)*100</f>
        <v>104.55555555555556</v>
      </c>
      <c r="U20" s="59">
        <f>(M12/K12)*100</f>
        <v>75.333333333333329</v>
      </c>
      <c r="V20" s="59">
        <f>(N12/K12)*100</f>
        <v>94</v>
      </c>
      <c r="W20" s="59">
        <f>(O12/K12)*100</f>
        <v>61.333333333333329</v>
      </c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6"/>
    </row>
    <row r="21" spans="1:36" x14ac:dyDescent="0.2">
      <c r="A21" s="114" t="s">
        <v>8</v>
      </c>
      <c r="B21" s="115"/>
      <c r="C21" s="19">
        <f t="shared" si="12"/>
        <v>2.25</v>
      </c>
      <c r="D21" s="19">
        <f t="shared" si="12"/>
        <v>2.3525</v>
      </c>
      <c r="E21" s="19">
        <f t="shared" si="12"/>
        <v>1.6949999999999998</v>
      </c>
      <c r="F21" s="19">
        <f t="shared" si="12"/>
        <v>2.1149999999999998</v>
      </c>
      <c r="G21" s="19">
        <f t="shared" si="12"/>
        <v>1.38</v>
      </c>
      <c r="H21" s="36"/>
      <c r="I21" s="126" t="s">
        <v>11</v>
      </c>
      <c r="J21" s="127">
        <f>B3</f>
        <v>43503</v>
      </c>
      <c r="K21" s="21">
        <f>C38</f>
        <v>0.70229226184607285</v>
      </c>
      <c r="L21" s="21">
        <f t="shared" ref="L21:O24" si="15">D38</f>
        <v>11.299190359283319</v>
      </c>
      <c r="M21" s="21">
        <f t="shared" si="15"/>
        <v>17.397321635789318</v>
      </c>
      <c r="N21" s="21">
        <f t="shared" si="15"/>
        <v>13.321782314013046</v>
      </c>
      <c r="O21" s="21">
        <f t="shared" si="15"/>
        <v>23.370856701060692</v>
      </c>
      <c r="P21" s="42"/>
      <c r="Q21" s="114"/>
      <c r="R21" s="115"/>
      <c r="S21" s="13"/>
      <c r="T21" s="59">
        <f>(L13/K13)*100</f>
        <v>117.14285714285712</v>
      </c>
      <c r="U21" s="59">
        <f>(M13/K13)*100</f>
        <v>102.111801242236</v>
      </c>
      <c r="V21" s="59">
        <f>(N13/K13)*100</f>
        <v>116.27329192546586</v>
      </c>
      <c r="W21" s="59">
        <f>(O13/K13)*100</f>
        <v>77.391304347826079</v>
      </c>
      <c r="X21" s="36"/>
      <c r="Y21" s="36"/>
      <c r="Z21" s="36"/>
      <c r="AA21" s="36"/>
      <c r="AB21" s="36"/>
      <c r="AC21" s="36"/>
      <c r="AD21" s="36"/>
      <c r="AE21" s="36"/>
      <c r="AF21" s="36"/>
      <c r="AG21" s="36"/>
      <c r="AH21" s="36"/>
      <c r="AI21" s="63"/>
      <c r="AJ21" s="36"/>
    </row>
    <row r="22" spans="1:36" x14ac:dyDescent="0.2">
      <c r="A22" s="114"/>
      <c r="B22" s="115"/>
      <c r="C22" s="19">
        <f t="shared" si="12"/>
        <v>2.0125000000000002</v>
      </c>
      <c r="D22" s="19">
        <f t="shared" si="12"/>
        <v>2.3574999999999999</v>
      </c>
      <c r="E22" s="19">
        <f t="shared" si="12"/>
        <v>2.0549999999999997</v>
      </c>
      <c r="F22" s="19">
        <f t="shared" si="12"/>
        <v>2.3400000000000003</v>
      </c>
      <c r="G22" s="19">
        <f t="shared" si="12"/>
        <v>1.5575000000000001</v>
      </c>
      <c r="H22" s="36"/>
      <c r="I22" s="126"/>
      <c r="J22" s="127"/>
      <c r="K22" s="21">
        <f>C39</f>
        <v>1.0616512397776303</v>
      </c>
      <c r="L22" s="21">
        <f t="shared" si="15"/>
        <v>11.246055084343107</v>
      </c>
      <c r="M22" s="21">
        <f t="shared" si="15"/>
        <v>14.383080599288576</v>
      </c>
      <c r="N22" s="21">
        <f t="shared" si="15"/>
        <v>12.390838991769854</v>
      </c>
      <c r="O22" s="21">
        <f t="shared" si="15"/>
        <v>19.707909555651117</v>
      </c>
      <c r="P22" s="42"/>
      <c r="Q22" s="114"/>
      <c r="R22" s="115"/>
      <c r="S22" s="13"/>
      <c r="T22" s="59">
        <f>(L14/K14)*100</f>
        <v>127.67598842815812</v>
      </c>
      <c r="U22" s="59">
        <f>(M14/K14)*100</f>
        <v>67.79170684667308</v>
      </c>
      <c r="V22" s="59">
        <f>(N14/K14)*100</f>
        <v>82.25650916104145</v>
      </c>
      <c r="W22" s="59">
        <f>(O14/K14)*100</f>
        <v>59.305689488910318</v>
      </c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6"/>
    </row>
    <row r="23" spans="1:36" x14ac:dyDescent="0.2">
      <c r="A23" s="114"/>
      <c r="B23" s="115"/>
      <c r="C23" s="19">
        <f t="shared" si="12"/>
        <v>2.5925000000000002</v>
      </c>
      <c r="D23" s="19">
        <f t="shared" si="12"/>
        <v>3.3099999999999996</v>
      </c>
      <c r="E23" s="19">
        <f t="shared" si="12"/>
        <v>1.7574999999999998</v>
      </c>
      <c r="F23" s="19">
        <f t="shared" si="12"/>
        <v>2.1324999999999998</v>
      </c>
      <c r="G23" s="19">
        <f t="shared" si="12"/>
        <v>1.5375000000000001</v>
      </c>
      <c r="H23" s="36"/>
      <c r="I23" s="126"/>
      <c r="J23" s="127"/>
      <c r="K23" s="21">
        <f>C40</f>
        <v>0.91818540253204339</v>
      </c>
      <c r="L23" s="21">
        <f t="shared" si="15"/>
        <v>8.444260615655276</v>
      </c>
      <c r="M23" s="21">
        <f t="shared" si="15"/>
        <v>14.928872276437179</v>
      </c>
      <c r="N23" s="21">
        <f t="shared" si="15"/>
        <v>13.851570950454771</v>
      </c>
      <c r="O23" s="21">
        <f t="shared" si="15"/>
        <v>18.715933752403629</v>
      </c>
      <c r="P23" s="42"/>
      <c r="Q23" s="114"/>
      <c r="R23" s="115"/>
      <c r="S23" s="13"/>
      <c r="T23" s="59">
        <f>(L15/K15)*100</f>
        <v>132.80922431865827</v>
      </c>
      <c r="U23" s="59">
        <f>(M15/K15)*100</f>
        <v>63.417190775681334</v>
      </c>
      <c r="V23" s="59">
        <f>(N15/K15)*100</f>
        <v>105.76519916142557</v>
      </c>
      <c r="W23" s="59" t="s">
        <v>19</v>
      </c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36"/>
      <c r="AJ23" s="36"/>
    </row>
    <row r="24" spans="1:36" x14ac:dyDescent="0.2">
      <c r="A24" s="114"/>
      <c r="B24" s="115"/>
      <c r="C24" s="19">
        <f t="shared" si="12"/>
        <v>2.3850000000000002</v>
      </c>
      <c r="D24" s="19">
        <f t="shared" si="12"/>
        <v>3.1675</v>
      </c>
      <c r="E24" s="19">
        <f t="shared" si="12"/>
        <v>1.5125</v>
      </c>
      <c r="F24" s="19">
        <f t="shared" si="12"/>
        <v>2.5225</v>
      </c>
      <c r="G24" s="19">
        <f t="shared" si="12"/>
        <v>1.8149999999999999</v>
      </c>
      <c r="H24" s="36"/>
      <c r="I24" s="126"/>
      <c r="J24" s="127"/>
      <c r="K24" s="21">
        <f>C41</f>
        <v>1.3178710958442532</v>
      </c>
      <c r="L24" s="21">
        <f t="shared" si="15"/>
        <v>8.6248034058870644</v>
      </c>
      <c r="M24" s="21">
        <f t="shared" si="15"/>
        <v>20.108254834729475</v>
      </c>
      <c r="N24" s="21">
        <f t="shared" si="15"/>
        <v>-0.14932589052083495</v>
      </c>
      <c r="O24" s="21">
        <f t="shared" si="15"/>
        <v>17.965916397594992</v>
      </c>
      <c r="P24" s="42"/>
      <c r="Q24" s="106" t="s">
        <v>9</v>
      </c>
      <c r="R24" s="106"/>
      <c r="S24" s="16"/>
      <c r="T24" s="60">
        <f>AVERAGE(T20:T23)</f>
        <v>120.54590636130726</v>
      </c>
      <c r="U24" s="60">
        <f t="shared" ref="U24:W24" si="16">AVERAGE(U20:U23)</f>
        <v>77.163508049480939</v>
      </c>
      <c r="V24" s="60">
        <f t="shared" si="16"/>
        <v>99.573750061983219</v>
      </c>
      <c r="W24" s="60">
        <f t="shared" si="16"/>
        <v>66.010109056689899</v>
      </c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63"/>
    </row>
    <row r="25" spans="1:36" x14ac:dyDescent="0.2">
      <c r="A25" s="106" t="s">
        <v>7</v>
      </c>
      <c r="B25" s="106"/>
      <c r="C25" s="16">
        <f t="shared" ref="C25:G25" si="17">AVERAGE(C17:C20)</f>
        <v>0.92374999999999996</v>
      </c>
      <c r="D25" s="16">
        <f t="shared" si="17"/>
        <v>10.833124999999999</v>
      </c>
      <c r="E25" s="16">
        <f t="shared" si="17"/>
        <v>11.56625</v>
      </c>
      <c r="F25" s="16">
        <f t="shared" si="17"/>
        <v>8.6306250000000002</v>
      </c>
      <c r="G25" s="16">
        <f t="shared" si="17"/>
        <v>12.429375</v>
      </c>
      <c r="H25" s="36"/>
      <c r="I25" s="125" t="s">
        <v>11</v>
      </c>
      <c r="J25" s="125"/>
      <c r="K25" s="22">
        <f>AVERAGE(K21:K24)</f>
        <v>1</v>
      </c>
      <c r="L25" s="22">
        <f t="shared" ref="L25:O25" si="18">AVERAGE(L21:L24)</f>
        <v>9.9035773662921915</v>
      </c>
      <c r="M25" s="22">
        <f t="shared" si="18"/>
        <v>16.704382336561139</v>
      </c>
      <c r="N25" s="22">
        <f t="shared" si="18"/>
        <v>9.85371659142921</v>
      </c>
      <c r="O25" s="22">
        <f t="shared" si="18"/>
        <v>19.940154101677606</v>
      </c>
      <c r="P25" s="42"/>
      <c r="Q25" s="106" t="s">
        <v>4</v>
      </c>
      <c r="R25" s="106"/>
      <c r="S25" s="17"/>
      <c r="T25" s="61">
        <f>STDEV(T20:T23)</f>
        <v>12.49665422526251</v>
      </c>
      <c r="U25" s="61">
        <f>STDEV(U20:U23)</f>
        <v>17.345112367275149</v>
      </c>
      <c r="V25" s="61">
        <f t="shared" ref="V25:W25" si="19">STDEV(V20:V23)</f>
        <v>14.698778436499378</v>
      </c>
      <c r="W25" s="61">
        <f t="shared" si="19"/>
        <v>9.9084075199394945</v>
      </c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6"/>
    </row>
    <row r="26" spans="1:36" x14ac:dyDescent="0.2">
      <c r="A26" s="106" t="s">
        <v>4</v>
      </c>
      <c r="B26" s="106"/>
      <c r="C26" s="17">
        <f t="shared" ref="C26:G26" si="20">STDEV(C17:C20)</f>
        <v>0.25933709562395157</v>
      </c>
      <c r="D26" s="17">
        <f t="shared" si="20"/>
        <v>0.27171139713551451</v>
      </c>
      <c r="E26" s="17">
        <f t="shared" si="20"/>
        <v>0.73576030687083538</v>
      </c>
      <c r="F26" s="17">
        <f t="shared" si="20"/>
        <v>5.8584506270856282</v>
      </c>
      <c r="G26" s="17">
        <f t="shared" si="20"/>
        <v>0.69897246011556202</v>
      </c>
      <c r="H26" s="36"/>
      <c r="I26" s="125" t="s">
        <v>4</v>
      </c>
      <c r="J26" s="125"/>
      <c r="K26" s="22">
        <f>STDEV(K21:K24)</f>
        <v>0.25830630051350273</v>
      </c>
      <c r="L26" s="22">
        <f t="shared" ref="L26:O26" si="21">STDEV(L21:L24)</f>
        <v>1.582703411905144</v>
      </c>
      <c r="M26" s="22">
        <f t="shared" si="21"/>
        <v>2.6209025535279169</v>
      </c>
      <c r="N26" s="22">
        <f t="shared" si="21"/>
        <v>6.6959731257462503</v>
      </c>
      <c r="O26" s="22">
        <f t="shared" si="21"/>
        <v>2.3958288635578628</v>
      </c>
      <c r="P26" s="42"/>
      <c r="Q26" s="106" t="s">
        <v>5</v>
      </c>
      <c r="R26" s="106"/>
      <c r="S26" s="17"/>
      <c r="T26" s="61">
        <f>1.96*(T25)/SQRT(4)</f>
        <v>12.246721140757259</v>
      </c>
      <c r="U26" s="61">
        <f t="shared" ref="U26:W26" si="22">1.96*(U25)/SQRT(4)</f>
        <v>16.998210119929645</v>
      </c>
      <c r="V26" s="61">
        <f t="shared" si="22"/>
        <v>14.404802867769391</v>
      </c>
      <c r="W26" s="61">
        <f t="shared" si="22"/>
        <v>9.7102393695407052</v>
      </c>
      <c r="X26" s="36"/>
      <c r="Y26" s="36"/>
      <c r="Z26" s="36"/>
      <c r="AA26" s="36"/>
      <c r="AB26" s="36"/>
      <c r="AC26" s="36"/>
      <c r="AD26" s="36"/>
      <c r="AE26" s="36"/>
      <c r="AF26" s="36"/>
      <c r="AG26" s="36"/>
      <c r="AH26" s="36"/>
      <c r="AI26" s="36"/>
      <c r="AJ26" s="36"/>
    </row>
    <row r="27" spans="1:36" x14ac:dyDescent="0.2">
      <c r="A27" s="133" t="s">
        <v>5</v>
      </c>
      <c r="B27" s="134"/>
      <c r="C27" s="17">
        <f t="shared" ref="C27:G27" si="23">1.96*(C26)/SQRT(4)</f>
        <v>0.25415035371147254</v>
      </c>
      <c r="D27" s="17">
        <f t="shared" si="23"/>
        <v>0.2662771691928042</v>
      </c>
      <c r="E27" s="17">
        <f t="shared" si="23"/>
        <v>0.72104510073341865</v>
      </c>
      <c r="F27" s="17">
        <f t="shared" si="23"/>
        <v>5.7412816145439152</v>
      </c>
      <c r="G27" s="17">
        <f t="shared" si="23"/>
        <v>0.68499301091325082</v>
      </c>
      <c r="H27" s="36"/>
      <c r="I27" s="125" t="s">
        <v>5</v>
      </c>
      <c r="J27" s="125"/>
      <c r="K27" s="22">
        <f>1.96*(K26)/SQRT(4)</f>
        <v>0.25314017450323267</v>
      </c>
      <c r="L27" s="22">
        <f t="shared" ref="L27:O27" si="24">1.96*(L26)/SQRT(4)</f>
        <v>1.5510493436670409</v>
      </c>
      <c r="M27" s="22">
        <f t="shared" si="24"/>
        <v>2.5684845024573586</v>
      </c>
      <c r="N27" s="22">
        <f t="shared" si="24"/>
        <v>6.5620536632313256</v>
      </c>
      <c r="O27" s="22">
        <f t="shared" si="24"/>
        <v>2.3479122862867055</v>
      </c>
      <c r="P27" s="42"/>
      <c r="Q27" s="64"/>
      <c r="R27" s="64"/>
      <c r="S27" s="14"/>
      <c r="T27" s="62"/>
      <c r="U27" s="62"/>
      <c r="V27" s="62"/>
      <c r="W27" s="62"/>
      <c r="X27" s="36"/>
      <c r="Y27" s="36"/>
      <c r="Z27" s="36"/>
      <c r="AA27" s="36"/>
      <c r="AB27" s="36"/>
      <c r="AC27" s="36"/>
      <c r="AD27" s="36"/>
      <c r="AE27" s="36"/>
      <c r="AF27" s="36"/>
      <c r="AG27" s="36"/>
      <c r="AH27" s="36"/>
      <c r="AI27" s="36"/>
      <c r="AJ27" s="36"/>
    </row>
    <row r="28" spans="1:36" x14ac:dyDescent="0.2">
      <c r="A28" s="106" t="s">
        <v>9</v>
      </c>
      <c r="B28" s="106"/>
      <c r="C28" s="16">
        <f t="shared" ref="C28:G28" si="25">AVERAGE(C21:C24)</f>
        <v>2.31</v>
      </c>
      <c r="D28" s="16">
        <f t="shared" si="25"/>
        <v>2.796875</v>
      </c>
      <c r="E28" s="16">
        <f t="shared" si="25"/>
        <v>1.7549999999999999</v>
      </c>
      <c r="F28" s="16">
        <f t="shared" si="25"/>
        <v>2.2774999999999999</v>
      </c>
      <c r="G28" s="16">
        <f t="shared" si="25"/>
        <v>1.5724999999999998</v>
      </c>
      <c r="H28" s="36"/>
      <c r="I28" s="40"/>
      <c r="J28" s="9"/>
      <c r="K28" s="11"/>
      <c r="L28" s="11"/>
      <c r="M28" s="11"/>
      <c r="N28" s="11"/>
      <c r="O28" s="42"/>
      <c r="P28" s="42"/>
      <c r="Q28" s="37"/>
      <c r="R28" s="37"/>
      <c r="S28" s="14"/>
      <c r="T28" s="62"/>
      <c r="U28" s="62"/>
      <c r="V28" s="62"/>
      <c r="W28" s="62"/>
      <c r="X28" s="36"/>
      <c r="Y28" s="36"/>
      <c r="Z28" s="36"/>
      <c r="AA28" s="36"/>
      <c r="AB28" s="36"/>
      <c r="AC28" s="36"/>
      <c r="AD28" s="36"/>
      <c r="AE28" s="36"/>
      <c r="AF28" s="36"/>
      <c r="AG28" s="36"/>
      <c r="AH28" s="36"/>
      <c r="AI28" s="36"/>
      <c r="AJ28" s="36"/>
    </row>
    <row r="29" spans="1:36" x14ac:dyDescent="0.2">
      <c r="A29" s="106" t="s">
        <v>4</v>
      </c>
      <c r="B29" s="106"/>
      <c r="C29" s="17">
        <f t="shared" ref="C29:G29" si="26">STDEV(C21:C24)</f>
        <v>0.2432676852084277</v>
      </c>
      <c r="D29" s="17">
        <f t="shared" si="26"/>
        <v>0.51354314570442794</v>
      </c>
      <c r="E29" s="17">
        <f t="shared" si="26"/>
        <v>0.22539779649913669</v>
      </c>
      <c r="F29" s="17">
        <f t="shared" si="26"/>
        <v>0.19266767589124384</v>
      </c>
      <c r="G29" s="17">
        <f t="shared" si="26"/>
        <v>0.18010413654327875</v>
      </c>
      <c r="H29" s="37"/>
      <c r="I29" s="40"/>
      <c r="J29" s="9"/>
      <c r="K29" s="11"/>
      <c r="L29" s="11"/>
      <c r="M29" s="11"/>
      <c r="N29" s="11"/>
      <c r="O29" s="11"/>
      <c r="P29" s="42"/>
      <c r="Q29" s="37"/>
      <c r="R29" s="37"/>
      <c r="S29" s="14"/>
      <c r="T29" s="62"/>
      <c r="U29" s="62"/>
      <c r="V29" s="62"/>
      <c r="W29" s="62"/>
      <c r="X29" s="36"/>
      <c r="Y29" s="36"/>
      <c r="Z29" s="36"/>
      <c r="AA29" s="36"/>
      <c r="AB29" s="36"/>
      <c r="AC29" s="36"/>
      <c r="AD29" s="36"/>
      <c r="AE29" s="36"/>
      <c r="AF29" s="36"/>
      <c r="AG29" s="36"/>
      <c r="AH29" s="36"/>
      <c r="AI29" s="36"/>
      <c r="AJ29" s="36"/>
    </row>
    <row r="30" spans="1:36" x14ac:dyDescent="0.2">
      <c r="A30" s="106" t="s">
        <v>5</v>
      </c>
      <c r="B30" s="106"/>
      <c r="C30" s="17">
        <f t="shared" ref="C30:G30" si="27">1.96*(C29)/SQRT(4)</f>
        <v>0.23840233150425916</v>
      </c>
      <c r="D30" s="17">
        <f t="shared" si="27"/>
        <v>0.50327228279033942</v>
      </c>
      <c r="E30" s="17">
        <f t="shared" si="27"/>
        <v>0.22088984056915395</v>
      </c>
      <c r="F30" s="17">
        <f t="shared" si="27"/>
        <v>0.18881432237341897</v>
      </c>
      <c r="G30" s="17">
        <f t="shared" si="27"/>
        <v>0.17650205381241318</v>
      </c>
      <c r="H30" s="37"/>
      <c r="I30" s="124"/>
      <c r="J30" s="124"/>
      <c r="K30" s="11"/>
      <c r="L30" s="11"/>
      <c r="M30" s="11"/>
      <c r="N30" s="11"/>
      <c r="O30" s="11"/>
      <c r="P30" s="42"/>
      <c r="Q30" s="37"/>
      <c r="R30" s="37"/>
      <c r="S30" s="14"/>
      <c r="T30" s="62"/>
      <c r="U30" s="62"/>
      <c r="V30" s="62"/>
      <c r="W30" s="62"/>
      <c r="X30" s="36"/>
      <c r="Y30" s="36"/>
      <c r="Z30" s="36"/>
      <c r="AA30" s="36"/>
      <c r="AB30" s="36"/>
      <c r="AC30" s="36"/>
      <c r="AD30" s="36"/>
      <c r="AE30" s="36"/>
      <c r="AF30" s="36"/>
      <c r="AG30" s="36"/>
      <c r="AH30" s="36"/>
      <c r="AI30" s="36"/>
      <c r="AJ30" s="36"/>
    </row>
    <row r="31" spans="1:36" x14ac:dyDescent="0.2">
      <c r="A31" s="114" t="s">
        <v>10</v>
      </c>
      <c r="B31" s="115">
        <f>B3</f>
        <v>43503</v>
      </c>
      <c r="C31" s="23">
        <f t="shared" ref="C31:G34" si="28">(C17/C21)</f>
        <v>0.28083333333333332</v>
      </c>
      <c r="D31" s="23">
        <f t="shared" si="28"/>
        <v>4.5183315621679059</v>
      </c>
      <c r="E31" s="23">
        <f t="shared" si="28"/>
        <v>6.9568584070796469</v>
      </c>
      <c r="F31" s="23">
        <f t="shared" si="28"/>
        <v>5.3271276595744688</v>
      </c>
      <c r="G31" s="23">
        <f t="shared" si="28"/>
        <v>9.3455615942028984</v>
      </c>
      <c r="H31" s="37"/>
      <c r="I31" s="40"/>
      <c r="J31" s="9"/>
      <c r="K31" s="11"/>
      <c r="L31" s="11"/>
      <c r="M31" s="11"/>
      <c r="N31" s="11"/>
      <c r="O31" s="11"/>
      <c r="P31" s="42"/>
      <c r="Q31" s="37"/>
      <c r="R31" s="37"/>
      <c r="S31" s="14"/>
      <c r="T31" s="62"/>
      <c r="U31" s="62"/>
      <c r="V31" s="62"/>
      <c r="W31" s="62"/>
      <c r="X31" s="36"/>
      <c r="Y31" s="36"/>
      <c r="Z31" s="36"/>
      <c r="AA31" s="36"/>
      <c r="AB31" s="36"/>
      <c r="AC31" s="36"/>
      <c r="AD31" s="36"/>
      <c r="AE31" s="36"/>
      <c r="AF31" s="36"/>
      <c r="AG31" s="36"/>
      <c r="AH31" s="36"/>
      <c r="AI31" s="36"/>
      <c r="AJ31" s="36"/>
    </row>
    <row r="32" spans="1:36" x14ac:dyDescent="0.2">
      <c r="A32" s="114"/>
      <c r="B32" s="115"/>
      <c r="C32" s="23">
        <f t="shared" si="28"/>
        <v>0.42453416149068313</v>
      </c>
      <c r="D32" s="23">
        <f t="shared" si="28"/>
        <v>4.4970837751855779</v>
      </c>
      <c r="E32" s="23">
        <f t="shared" si="28"/>
        <v>5.7515206812652071</v>
      </c>
      <c r="F32" s="23">
        <f t="shared" si="28"/>
        <v>4.9548611111111098</v>
      </c>
      <c r="G32" s="23">
        <f t="shared" si="28"/>
        <v>7.8808186195826648</v>
      </c>
      <c r="H32" s="37"/>
      <c r="I32" s="40"/>
      <c r="J32" s="40"/>
      <c r="K32" s="20"/>
      <c r="L32" s="20"/>
      <c r="M32" s="20"/>
      <c r="N32" s="20"/>
      <c r="O32" s="20"/>
      <c r="P32" s="42"/>
      <c r="Q32" s="37"/>
      <c r="R32" s="37"/>
      <c r="S32" s="65"/>
      <c r="T32" s="65"/>
      <c r="U32" s="65"/>
      <c r="V32" s="65"/>
      <c r="W32" s="65"/>
      <c r="X32" s="36"/>
      <c r="Y32" s="36"/>
      <c r="Z32" s="36"/>
      <c r="AA32" s="36"/>
      <c r="AB32" s="36"/>
      <c r="AC32" s="36"/>
      <c r="AD32" s="36"/>
      <c r="AE32" s="36"/>
      <c r="AF32" s="36"/>
      <c r="AG32" s="36"/>
      <c r="AH32" s="36"/>
      <c r="AI32" s="36"/>
      <c r="AJ32" s="36"/>
    </row>
    <row r="33" spans="1:36" x14ac:dyDescent="0.2">
      <c r="A33" s="114"/>
      <c r="B33" s="115"/>
      <c r="C33" s="23">
        <f t="shared" si="28"/>
        <v>0.36716489874638375</v>
      </c>
      <c r="D33" s="23">
        <f t="shared" si="28"/>
        <v>3.3766993957703928</v>
      </c>
      <c r="E33" s="23">
        <f t="shared" si="28"/>
        <v>5.9697724039829314</v>
      </c>
      <c r="F33" s="23">
        <f t="shared" si="28"/>
        <v>5.5389800703399761</v>
      </c>
      <c r="G33" s="23">
        <f t="shared" si="28"/>
        <v>7.484146341463414</v>
      </c>
      <c r="H33" s="37"/>
      <c r="I33" s="37"/>
      <c r="J33" s="37"/>
      <c r="K33" s="37"/>
      <c r="L33" s="37"/>
      <c r="M33" s="37"/>
      <c r="N33" s="37"/>
      <c r="O33" s="37"/>
      <c r="P33" s="42"/>
      <c r="Q33" s="42"/>
      <c r="R33" s="42"/>
      <c r="S33" s="42"/>
      <c r="T33" s="42"/>
      <c r="U33" s="42"/>
      <c r="V33" s="42"/>
      <c r="W33" s="42"/>
      <c r="X33" s="36"/>
      <c r="Y33" s="36"/>
      <c r="Z33" s="36"/>
      <c r="AA33" s="36"/>
      <c r="AB33" s="36"/>
      <c r="AC33" s="36"/>
      <c r="AD33" s="36"/>
      <c r="AE33" s="36"/>
      <c r="AF33" s="36"/>
      <c r="AG33" s="36"/>
      <c r="AH33" s="36"/>
      <c r="AI33" s="36"/>
      <c r="AJ33" s="36"/>
    </row>
    <row r="34" spans="1:36" x14ac:dyDescent="0.2">
      <c r="A34" s="114"/>
      <c r="B34" s="115"/>
      <c r="C34" s="23">
        <f t="shared" si="28"/>
        <v>0.52699161425576513</v>
      </c>
      <c r="D34" s="23">
        <f t="shared" si="28"/>
        <v>3.4488950276243098</v>
      </c>
      <c r="E34" s="23">
        <f t="shared" si="28"/>
        <v>8.0409090909090892</v>
      </c>
      <c r="F34" s="23">
        <f t="shared" si="28"/>
        <v>-5.9712586719524285E-2</v>
      </c>
      <c r="G34" s="23">
        <f t="shared" si="28"/>
        <v>7.1842286501377419</v>
      </c>
      <c r="H34" s="37"/>
      <c r="I34" s="37"/>
      <c r="J34" s="37"/>
      <c r="K34" s="37"/>
      <c r="L34" s="37"/>
      <c r="M34" s="37"/>
      <c r="N34" s="37"/>
      <c r="O34" s="37"/>
      <c r="P34" s="42"/>
      <c r="Q34" s="42"/>
      <c r="R34" s="42"/>
      <c r="S34" s="42"/>
      <c r="T34" s="42"/>
      <c r="U34" s="42"/>
      <c r="V34" s="42"/>
      <c r="W34" s="42"/>
      <c r="X34" s="36"/>
      <c r="Y34" s="36"/>
      <c r="Z34" s="36"/>
      <c r="AA34" s="36"/>
      <c r="AB34" s="36"/>
      <c r="AC34" s="36"/>
      <c r="AD34" s="36"/>
      <c r="AE34" s="36"/>
      <c r="AF34" s="36"/>
      <c r="AG34" s="36"/>
      <c r="AH34" s="36"/>
      <c r="AI34" s="36"/>
      <c r="AJ34" s="36"/>
    </row>
    <row r="35" spans="1:36" x14ac:dyDescent="0.2">
      <c r="A35" s="106" t="s">
        <v>10</v>
      </c>
      <c r="B35" s="106"/>
      <c r="C35" s="24">
        <f t="shared" ref="C35:G35" si="29">AVERAGE(C31:C34)</f>
        <v>0.39988100195654136</v>
      </c>
      <c r="D35" s="24">
        <f t="shared" si="29"/>
        <v>3.9602524401870469</v>
      </c>
      <c r="E35" s="24">
        <f t="shared" si="29"/>
        <v>6.6797651458092187</v>
      </c>
      <c r="F35" s="24">
        <f t="shared" si="29"/>
        <v>3.9403140635765079</v>
      </c>
      <c r="G35" s="24">
        <f t="shared" si="29"/>
        <v>7.9736888013466807</v>
      </c>
      <c r="H35" s="37"/>
      <c r="I35" s="37"/>
      <c r="J35" s="37"/>
      <c r="K35" s="37"/>
      <c r="L35" s="37"/>
      <c r="M35" s="37"/>
      <c r="N35" s="37"/>
      <c r="O35" s="37"/>
      <c r="P35" s="42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  <c r="AF35" s="36"/>
      <c r="AG35" s="36"/>
      <c r="AH35" s="36"/>
      <c r="AI35" s="36"/>
      <c r="AJ35" s="36"/>
    </row>
    <row r="36" spans="1:36" x14ac:dyDescent="0.2">
      <c r="A36" s="106" t="s">
        <v>4</v>
      </c>
      <c r="B36" s="106"/>
      <c r="C36" s="25">
        <f t="shared" ref="C36:G36" si="30">STDEV(C31:C34)</f>
        <v>0.10329178226102707</v>
      </c>
      <c r="D36" s="25">
        <f t="shared" si="30"/>
        <v>0.63289302615266074</v>
      </c>
      <c r="E36" s="25">
        <f t="shared" si="30"/>
        <v>1.0480491391352016</v>
      </c>
      <c r="F36" s="25">
        <f t="shared" si="30"/>
        <v>2.677592442597486</v>
      </c>
      <c r="G36" s="25">
        <f t="shared" si="30"/>
        <v>0.95804644647590753</v>
      </c>
      <c r="H36" s="37"/>
      <c r="I36" s="37"/>
      <c r="J36" s="37"/>
      <c r="K36" s="37"/>
      <c r="L36" s="37"/>
      <c r="M36" s="37"/>
      <c r="N36" s="37"/>
      <c r="O36" s="37"/>
      <c r="P36" s="42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</row>
    <row r="37" spans="1:36" x14ac:dyDescent="0.2">
      <c r="A37" s="106" t="s">
        <v>5</v>
      </c>
      <c r="B37" s="106"/>
      <c r="C37" s="25">
        <f t="shared" ref="C37:G37" si="31">1.96*(C36)/SQRT(4)</f>
        <v>0.10122594661580653</v>
      </c>
      <c r="D37" s="25">
        <f t="shared" si="31"/>
        <v>0.62023516562960757</v>
      </c>
      <c r="E37" s="25">
        <f t="shared" si="31"/>
        <v>1.0270881563524976</v>
      </c>
      <c r="F37" s="25">
        <f t="shared" si="31"/>
        <v>2.6240405937455362</v>
      </c>
      <c r="G37" s="25">
        <f t="shared" si="31"/>
        <v>0.93888551754638938</v>
      </c>
      <c r="H37" s="37"/>
      <c r="I37" s="37"/>
      <c r="J37" s="37"/>
      <c r="K37" s="37"/>
      <c r="L37" s="37"/>
      <c r="M37" s="37"/>
      <c r="N37" s="37"/>
      <c r="O37" s="37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</row>
    <row r="38" spans="1:36" x14ac:dyDescent="0.2">
      <c r="A38" s="114" t="s">
        <v>11</v>
      </c>
      <c r="B38" s="115">
        <f>B3</f>
        <v>43503</v>
      </c>
      <c r="C38" s="23">
        <f t="shared" ref="C38:G41" si="32">(C31/$C$35)</f>
        <v>0.70229226184607285</v>
      </c>
      <c r="D38" s="23">
        <f t="shared" si="32"/>
        <v>11.299190359283319</v>
      </c>
      <c r="E38" s="23">
        <f t="shared" si="32"/>
        <v>17.397321635789318</v>
      </c>
      <c r="F38" s="23">
        <f t="shared" si="32"/>
        <v>13.321782314013046</v>
      </c>
      <c r="G38" s="23">
        <f t="shared" si="32"/>
        <v>23.370856701060692</v>
      </c>
      <c r="H38" s="37"/>
      <c r="I38" s="37"/>
      <c r="J38" s="37"/>
      <c r="K38" s="37"/>
      <c r="L38" s="37"/>
      <c r="M38" s="37"/>
      <c r="N38" s="37"/>
      <c r="O38" s="37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</row>
    <row r="39" spans="1:36" x14ac:dyDescent="0.2">
      <c r="A39" s="114"/>
      <c r="B39" s="115">
        <v>41235</v>
      </c>
      <c r="C39" s="23">
        <f t="shared" si="32"/>
        <v>1.0616512397776303</v>
      </c>
      <c r="D39" s="23">
        <f t="shared" si="32"/>
        <v>11.246055084343107</v>
      </c>
      <c r="E39" s="23">
        <f t="shared" si="32"/>
        <v>14.383080599288576</v>
      </c>
      <c r="F39" s="23">
        <f t="shared" si="32"/>
        <v>12.390838991769854</v>
      </c>
      <c r="G39" s="23">
        <f t="shared" si="32"/>
        <v>19.707909555651117</v>
      </c>
      <c r="H39" s="37"/>
      <c r="I39" s="37"/>
      <c r="J39" s="37"/>
      <c r="K39" s="37"/>
      <c r="L39" s="37"/>
      <c r="M39" s="37"/>
      <c r="N39" s="37"/>
      <c r="O39" s="37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</row>
    <row r="40" spans="1:36" x14ac:dyDescent="0.2">
      <c r="A40" s="114"/>
      <c r="B40" s="115">
        <v>41235</v>
      </c>
      <c r="C40" s="23">
        <f t="shared" si="32"/>
        <v>0.91818540253204339</v>
      </c>
      <c r="D40" s="23">
        <f t="shared" si="32"/>
        <v>8.444260615655276</v>
      </c>
      <c r="E40" s="23">
        <f t="shared" si="32"/>
        <v>14.928872276437179</v>
      </c>
      <c r="F40" s="23">
        <f t="shared" si="32"/>
        <v>13.851570950454771</v>
      </c>
      <c r="G40" s="23">
        <f t="shared" si="32"/>
        <v>18.715933752403629</v>
      </c>
      <c r="H40" s="37"/>
      <c r="I40" s="37"/>
      <c r="J40" s="37"/>
      <c r="K40" s="37"/>
      <c r="L40" s="37"/>
      <c r="M40" s="37"/>
      <c r="N40" s="37"/>
      <c r="O40" s="37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</row>
    <row r="41" spans="1:36" x14ac:dyDescent="0.2">
      <c r="A41" s="114"/>
      <c r="B41" s="115">
        <v>41235</v>
      </c>
      <c r="C41" s="23">
        <f t="shared" si="32"/>
        <v>1.3178710958442532</v>
      </c>
      <c r="D41" s="23">
        <f t="shared" si="32"/>
        <v>8.6248034058870644</v>
      </c>
      <c r="E41" s="23">
        <f t="shared" si="32"/>
        <v>20.108254834729475</v>
      </c>
      <c r="F41" s="23">
        <f t="shared" si="32"/>
        <v>-0.14932589052083495</v>
      </c>
      <c r="G41" s="23">
        <f t="shared" si="32"/>
        <v>17.965916397594992</v>
      </c>
      <c r="H41" s="36"/>
      <c r="I41" s="37"/>
      <c r="J41" s="37"/>
      <c r="K41" s="37"/>
      <c r="L41" s="37"/>
      <c r="M41" s="37"/>
      <c r="N41" s="37"/>
      <c r="O41" s="37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</row>
    <row r="42" spans="1:36" x14ac:dyDescent="0.2">
      <c r="A42" s="106" t="s">
        <v>11</v>
      </c>
      <c r="B42" s="106"/>
      <c r="C42" s="24">
        <f t="shared" ref="C42:G42" si="33">AVERAGE(C38:C41)</f>
        <v>1</v>
      </c>
      <c r="D42" s="24">
        <f t="shared" si="33"/>
        <v>9.9035773662921915</v>
      </c>
      <c r="E42" s="24">
        <f t="shared" si="33"/>
        <v>16.704382336561139</v>
      </c>
      <c r="F42" s="24">
        <f t="shared" si="33"/>
        <v>9.85371659142921</v>
      </c>
      <c r="G42" s="24">
        <f t="shared" si="33"/>
        <v>19.940154101677606</v>
      </c>
      <c r="H42" s="36"/>
      <c r="I42" s="37"/>
      <c r="J42" s="37"/>
      <c r="K42" s="37"/>
      <c r="L42" s="37"/>
      <c r="M42" s="37"/>
      <c r="N42" s="37"/>
      <c r="O42" s="37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</row>
    <row r="43" spans="1:36" x14ac:dyDescent="0.2">
      <c r="A43" s="106" t="s">
        <v>4</v>
      </c>
      <c r="B43" s="106"/>
      <c r="C43" s="25">
        <f t="shared" ref="C43:G43" si="34">STDEV(C38:C41)</f>
        <v>0.25830630051350273</v>
      </c>
      <c r="D43" s="25">
        <f t="shared" si="34"/>
        <v>1.582703411905144</v>
      </c>
      <c r="E43" s="25">
        <f t="shared" si="34"/>
        <v>2.6209025535279169</v>
      </c>
      <c r="F43" s="25">
        <f t="shared" si="34"/>
        <v>6.6959731257462503</v>
      </c>
      <c r="G43" s="25">
        <f t="shared" si="34"/>
        <v>2.3958288635578628</v>
      </c>
      <c r="H43" s="36"/>
      <c r="I43" s="37"/>
      <c r="J43" s="37"/>
      <c r="K43" s="37"/>
      <c r="L43" s="37"/>
      <c r="M43" s="37"/>
      <c r="N43" s="37"/>
      <c r="O43" s="37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</row>
    <row r="44" spans="1:36" x14ac:dyDescent="0.2">
      <c r="A44" s="106" t="s">
        <v>5</v>
      </c>
      <c r="B44" s="106"/>
      <c r="C44" s="25">
        <f t="shared" ref="C44:G44" si="35">1.96*(C43)/SQRT(4)</f>
        <v>0.25314017450323267</v>
      </c>
      <c r="D44" s="25">
        <f t="shared" si="35"/>
        <v>1.5510493436670409</v>
      </c>
      <c r="E44" s="25">
        <f t="shared" si="35"/>
        <v>2.5684845024573586</v>
      </c>
      <c r="F44" s="25">
        <f t="shared" si="35"/>
        <v>6.5620536632313256</v>
      </c>
      <c r="G44" s="25">
        <f t="shared" si="35"/>
        <v>2.3479122862867055</v>
      </c>
      <c r="H44" s="36"/>
      <c r="I44" s="37"/>
      <c r="J44" s="37"/>
      <c r="K44" s="37"/>
      <c r="L44" s="37"/>
      <c r="M44" s="37"/>
      <c r="N44" s="37"/>
      <c r="O44" s="37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63"/>
      <c r="AJ44" s="36"/>
    </row>
    <row r="45" spans="1:36" x14ac:dyDescent="0.2">
      <c r="A45" s="38"/>
      <c r="B45" s="38"/>
      <c r="C45" s="38"/>
      <c r="D45" s="38"/>
      <c r="E45" s="38"/>
      <c r="F45" s="38"/>
      <c r="G45" s="38"/>
      <c r="H45" s="36"/>
      <c r="I45" s="37"/>
      <c r="J45" s="37"/>
      <c r="K45" s="37"/>
      <c r="L45" s="37"/>
      <c r="M45" s="37"/>
      <c r="N45" s="37"/>
      <c r="O45" s="37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</row>
    <row r="46" spans="1:36" x14ac:dyDescent="0.2">
      <c r="A46" s="8"/>
      <c r="B46" s="8"/>
      <c r="C46" s="8"/>
      <c r="D46" s="8"/>
      <c r="E46" s="8"/>
      <c r="F46" s="8"/>
      <c r="G46" s="8"/>
      <c r="H46" s="36"/>
      <c r="I46" s="37"/>
      <c r="J46" s="37"/>
      <c r="K46" s="37"/>
      <c r="L46" s="37"/>
      <c r="M46" s="37"/>
      <c r="N46" s="37"/>
      <c r="O46" s="37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</row>
    <row r="47" spans="1:36" x14ac:dyDescent="0.2">
      <c r="A47" s="8"/>
      <c r="B47" s="8"/>
      <c r="C47" s="8"/>
      <c r="D47" s="8"/>
      <c r="E47" s="8"/>
      <c r="F47" s="8"/>
      <c r="G47" s="8"/>
      <c r="H47" s="37"/>
      <c r="I47" s="27"/>
      <c r="J47" s="9"/>
      <c r="K47" s="26"/>
      <c r="L47" s="26"/>
      <c r="M47" s="26"/>
      <c r="N47" s="26"/>
      <c r="O47" s="2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63"/>
    </row>
    <row r="48" spans="1:36" ht="15.75" customHeight="1" x14ac:dyDescent="0.2">
      <c r="A48" s="42"/>
      <c r="B48" s="42"/>
      <c r="C48" s="42"/>
      <c r="D48" s="42"/>
      <c r="E48" s="8"/>
      <c r="F48" s="8"/>
      <c r="G48" s="8"/>
      <c r="H48" s="43" t="s">
        <v>12</v>
      </c>
      <c r="I48" s="30" t="s">
        <v>14</v>
      </c>
      <c r="J48" s="30" t="s">
        <v>15</v>
      </c>
      <c r="K48" s="30" t="s">
        <v>13</v>
      </c>
      <c r="L48" s="26"/>
      <c r="M48" s="123" t="s">
        <v>17</v>
      </c>
      <c r="N48" s="123"/>
      <c r="O48" s="123"/>
      <c r="P48" s="123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</row>
    <row r="49" spans="1:36" x14ac:dyDescent="0.2">
      <c r="A49" s="42"/>
      <c r="B49" s="42"/>
      <c r="C49" s="42"/>
      <c r="D49" s="42"/>
      <c r="E49" s="8"/>
      <c r="F49" s="8"/>
      <c r="G49" s="8"/>
      <c r="H49" s="12" t="s">
        <v>20</v>
      </c>
      <c r="I49" s="18">
        <f>K7</f>
        <v>0.92374999999999996</v>
      </c>
      <c r="J49" s="18">
        <f>K16</f>
        <v>2.31</v>
      </c>
      <c r="K49" s="21">
        <f>K25</f>
        <v>1</v>
      </c>
      <c r="L49" s="27"/>
      <c r="M49" s="69"/>
      <c r="N49" s="69"/>
      <c r="O49" s="69"/>
      <c r="P49" s="69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</row>
    <row r="50" spans="1:36" x14ac:dyDescent="0.2">
      <c r="A50" s="42"/>
      <c r="B50" s="42"/>
      <c r="C50" s="42"/>
      <c r="D50" s="42"/>
      <c r="E50" s="8"/>
      <c r="F50" s="8"/>
      <c r="G50" s="8"/>
      <c r="H50" s="51">
        <v>10</v>
      </c>
      <c r="I50" s="18">
        <f>L7</f>
        <v>10.833124999999999</v>
      </c>
      <c r="J50" s="18">
        <f>L16</f>
        <v>2.796875</v>
      </c>
      <c r="K50" s="21">
        <f>L25</f>
        <v>9.9035773662921915</v>
      </c>
      <c r="L50" s="26"/>
      <c r="M50" s="12" t="s">
        <v>20</v>
      </c>
      <c r="N50" s="4"/>
      <c r="O50" s="4"/>
      <c r="P50" s="4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</row>
    <row r="51" spans="1:36" x14ac:dyDescent="0.2">
      <c r="A51" s="42"/>
      <c r="B51" s="42"/>
      <c r="C51" s="42"/>
      <c r="D51" s="42"/>
      <c r="E51" s="8"/>
      <c r="F51" s="8"/>
      <c r="G51" s="8"/>
      <c r="H51" s="51">
        <v>20</v>
      </c>
      <c r="I51" s="18">
        <f>M7</f>
        <v>11.56625</v>
      </c>
      <c r="J51" s="18">
        <f>M16</f>
        <v>1.7549999999999999</v>
      </c>
      <c r="K51" s="44">
        <f>M25</f>
        <v>16.704382336561139</v>
      </c>
      <c r="L51" s="37"/>
      <c r="M51" s="51">
        <v>10</v>
      </c>
      <c r="N51" s="5"/>
      <c r="O51" s="4"/>
      <c r="P51" s="4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</row>
    <row r="52" spans="1:36" x14ac:dyDescent="0.2">
      <c r="A52" s="42"/>
      <c r="B52" s="42"/>
      <c r="C52" s="42"/>
      <c r="D52" s="42"/>
      <c r="E52" s="8"/>
      <c r="F52" s="8"/>
      <c r="G52" s="8"/>
      <c r="H52" s="51">
        <v>30</v>
      </c>
      <c r="I52" s="18">
        <f>N7</f>
        <v>8.6306250000000002</v>
      </c>
      <c r="J52" s="18">
        <f>N16</f>
        <v>2.2774999999999999</v>
      </c>
      <c r="K52" s="21">
        <f>N25</f>
        <v>9.85371659142921</v>
      </c>
      <c r="L52" s="29"/>
      <c r="M52" s="51">
        <v>20</v>
      </c>
      <c r="N52" s="56"/>
      <c r="O52" s="56"/>
      <c r="P52" s="5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</row>
    <row r="53" spans="1:36" x14ac:dyDescent="0.2">
      <c r="A53" s="42"/>
      <c r="B53" s="42"/>
      <c r="C53" s="42"/>
      <c r="D53" s="42"/>
      <c r="E53" s="8"/>
      <c r="F53" s="8"/>
      <c r="G53" s="8"/>
      <c r="H53" s="51">
        <v>40</v>
      </c>
      <c r="I53" s="18">
        <f>O7</f>
        <v>12.429375</v>
      </c>
      <c r="J53" s="18">
        <f>O16</f>
        <v>1.5724999999999998</v>
      </c>
      <c r="K53" s="21">
        <f>O25</f>
        <v>19.940154101677606</v>
      </c>
      <c r="L53" s="29"/>
      <c r="M53" s="51">
        <v>30</v>
      </c>
      <c r="N53" s="56"/>
      <c r="O53" s="56"/>
      <c r="P53" s="5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</row>
    <row r="54" spans="1:36" x14ac:dyDescent="0.2">
      <c r="A54" s="42"/>
      <c r="B54" s="42"/>
      <c r="C54" s="42"/>
      <c r="D54" s="42"/>
      <c r="E54" s="8"/>
      <c r="F54" s="8"/>
      <c r="G54" s="8"/>
      <c r="H54" s="11"/>
      <c r="I54" s="11"/>
      <c r="J54" s="11"/>
      <c r="K54" s="26"/>
      <c r="L54" s="11"/>
      <c r="M54" s="51">
        <v>40</v>
      </c>
      <c r="N54" s="56"/>
      <c r="O54" s="56"/>
      <c r="P54" s="5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</row>
    <row r="55" spans="1:36" x14ac:dyDescent="0.2">
      <c r="A55" s="42"/>
      <c r="B55" s="42"/>
      <c r="C55" s="42"/>
      <c r="D55" s="42"/>
      <c r="E55" s="8"/>
      <c r="F55" s="8"/>
      <c r="G55" s="8"/>
      <c r="H55" s="11"/>
      <c r="I55" s="11"/>
      <c r="J55" s="11"/>
      <c r="K55" s="26"/>
      <c r="L55" s="11"/>
      <c r="M55" s="13"/>
      <c r="N55" s="30" t="s">
        <v>14</v>
      </c>
      <c r="O55" s="30" t="s">
        <v>15</v>
      </c>
      <c r="P55" s="30" t="s">
        <v>13</v>
      </c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</row>
    <row r="56" spans="1:36" x14ac:dyDescent="0.2">
      <c r="A56" s="42"/>
      <c r="B56" s="42"/>
      <c r="C56" s="42"/>
      <c r="D56" s="42"/>
      <c r="E56" s="8"/>
      <c r="F56" s="8"/>
      <c r="G56" s="8"/>
      <c r="H56" s="11"/>
      <c r="I56" s="11"/>
      <c r="J56" s="11"/>
      <c r="K56" s="26"/>
      <c r="L56" s="11"/>
      <c r="M56" s="28" t="s">
        <v>16</v>
      </c>
      <c r="N56" s="7"/>
      <c r="O56" s="5"/>
      <c r="P56" s="6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</row>
    <row r="57" spans="1:36" x14ac:dyDescent="0.2">
      <c r="A57" s="42"/>
      <c r="B57" s="42"/>
      <c r="C57" s="42"/>
      <c r="D57" s="42"/>
      <c r="E57" s="8"/>
      <c r="F57" s="8"/>
      <c r="G57" s="8"/>
      <c r="H57" s="11"/>
      <c r="I57" s="11"/>
      <c r="J57" s="11"/>
      <c r="K57" s="26"/>
      <c r="L57" s="11"/>
      <c r="M57" s="10"/>
      <c r="N57" s="57"/>
      <c r="O57" s="57"/>
      <c r="P57" s="57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</row>
    <row r="58" spans="1:36" ht="12.75" customHeight="1" x14ac:dyDescent="0.2">
      <c r="A58" s="42"/>
      <c r="B58" s="42"/>
      <c r="C58" s="42"/>
      <c r="D58" s="42"/>
      <c r="E58" s="8"/>
      <c r="F58" s="8"/>
      <c r="G58" s="8"/>
      <c r="H58" s="11"/>
      <c r="I58" s="11"/>
      <c r="J58" s="11"/>
      <c r="K58" s="26"/>
      <c r="L58" s="11"/>
      <c r="M58" s="10"/>
      <c r="N58" s="57"/>
      <c r="O58" s="57"/>
      <c r="P58" s="57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</row>
    <row r="59" spans="1:36" x14ac:dyDescent="0.2">
      <c r="A59" s="42"/>
      <c r="B59" s="42"/>
      <c r="C59" s="42"/>
      <c r="D59" s="42"/>
      <c r="E59" s="8"/>
      <c r="F59" s="8"/>
      <c r="G59" s="8"/>
      <c r="H59" s="11"/>
      <c r="I59" s="11"/>
      <c r="J59" s="11"/>
      <c r="K59" s="26"/>
      <c r="L59" s="29"/>
      <c r="M59" s="10"/>
      <c r="N59" s="57"/>
      <c r="O59" s="57"/>
      <c r="P59" s="57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</row>
    <row r="60" spans="1:36" x14ac:dyDescent="0.2">
      <c r="A60" s="42"/>
      <c r="B60" s="42"/>
      <c r="C60" s="42"/>
      <c r="D60" s="42"/>
      <c r="E60" s="8"/>
      <c r="F60" s="8"/>
      <c r="G60" s="8"/>
      <c r="H60" s="37"/>
      <c r="I60" s="20"/>
      <c r="J60" s="11"/>
      <c r="K60" s="11"/>
      <c r="L60" s="11"/>
      <c r="M60" s="10"/>
      <c r="N60" s="57"/>
      <c r="O60" s="57"/>
      <c r="P60" s="57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</row>
    <row r="61" spans="1:36" x14ac:dyDescent="0.2">
      <c r="A61" s="42"/>
      <c r="B61" s="42"/>
      <c r="C61" s="42"/>
      <c r="D61" s="42"/>
      <c r="E61" s="8"/>
      <c r="F61" s="8"/>
      <c r="G61" s="8"/>
      <c r="H61" s="37"/>
      <c r="I61" s="20"/>
      <c r="J61" s="11"/>
      <c r="K61" s="11"/>
      <c r="L61" s="11"/>
      <c r="M61" s="45"/>
      <c r="N61" s="45"/>
      <c r="O61" s="45"/>
      <c r="P61" s="45"/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</row>
    <row r="62" spans="1:36" x14ac:dyDescent="0.2">
      <c r="A62" s="42"/>
      <c r="B62" s="42"/>
      <c r="C62" s="42"/>
      <c r="D62" s="42"/>
      <c r="E62" s="8"/>
      <c r="F62" s="8"/>
      <c r="G62" s="8"/>
      <c r="H62" s="37"/>
      <c r="I62" s="20"/>
      <c r="J62" s="11"/>
      <c r="K62" s="11"/>
      <c r="L62" s="11"/>
      <c r="M62" s="45"/>
      <c r="N62" s="45"/>
      <c r="O62" s="45"/>
      <c r="P62" s="45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</row>
    <row r="63" spans="1:36" x14ac:dyDescent="0.2">
      <c r="A63" s="42"/>
      <c r="B63" s="42"/>
      <c r="C63" s="42"/>
      <c r="D63" s="42"/>
      <c r="E63" s="8"/>
      <c r="F63" s="8"/>
      <c r="G63" s="8"/>
      <c r="H63" s="37"/>
      <c r="I63" s="20"/>
      <c r="J63" s="11"/>
      <c r="K63" s="11"/>
      <c r="L63" s="11"/>
      <c r="M63" s="45"/>
      <c r="N63" s="42"/>
      <c r="O63" s="42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</row>
    <row r="64" spans="1:36" x14ac:dyDescent="0.2">
      <c r="A64" s="42"/>
      <c r="B64" s="42"/>
      <c r="C64" s="42"/>
      <c r="D64" s="42"/>
      <c r="E64" s="8"/>
      <c r="F64" s="8"/>
      <c r="G64" s="8"/>
      <c r="H64" s="37"/>
      <c r="I64" s="20"/>
      <c r="J64" s="11"/>
      <c r="K64" s="11"/>
      <c r="L64" s="11"/>
      <c r="M64" s="45"/>
      <c r="N64" s="42"/>
      <c r="O64" s="42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</row>
    <row r="65" spans="1:36" x14ac:dyDescent="0.2">
      <c r="A65" s="42"/>
      <c r="B65" s="42"/>
      <c r="C65" s="42"/>
      <c r="D65" s="42"/>
      <c r="E65" s="8"/>
      <c r="F65" s="8"/>
      <c r="G65" s="8"/>
      <c r="H65" s="37"/>
      <c r="I65" s="20"/>
      <c r="J65" s="11"/>
      <c r="K65" s="11"/>
      <c r="L65" s="37"/>
      <c r="M65" s="45"/>
      <c r="N65" s="42"/>
      <c r="O65" s="42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</row>
    <row r="66" spans="1:36" x14ac:dyDescent="0.2">
      <c r="A66" s="42"/>
      <c r="B66" s="42"/>
      <c r="C66" s="42"/>
      <c r="D66" s="42"/>
      <c r="E66" s="8"/>
      <c r="F66" s="8"/>
      <c r="G66" s="8"/>
      <c r="H66" s="37"/>
      <c r="I66" s="20"/>
      <c r="J66" s="11"/>
      <c r="K66" s="31"/>
      <c r="L66" s="37"/>
      <c r="M66" s="45"/>
      <c r="N66" s="42"/>
      <c r="O66" s="42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</row>
    <row r="67" spans="1:36" x14ac:dyDescent="0.2">
      <c r="A67" s="42"/>
      <c r="B67" s="42"/>
      <c r="C67" s="42"/>
      <c r="D67" s="42"/>
      <c r="E67" s="8"/>
      <c r="F67" s="8"/>
      <c r="G67" s="8"/>
      <c r="H67" s="37"/>
      <c r="I67" s="37"/>
      <c r="J67" s="37"/>
      <c r="K67" s="37"/>
      <c r="L67" s="37"/>
      <c r="M67" s="45"/>
      <c r="N67" s="42"/>
      <c r="O67" s="42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</row>
    <row r="68" spans="1:36" x14ac:dyDescent="0.2">
      <c r="A68" s="42"/>
      <c r="B68" s="42"/>
      <c r="C68" s="42"/>
      <c r="D68" s="42"/>
      <c r="E68" s="8"/>
      <c r="F68" s="8"/>
      <c r="G68" s="8"/>
      <c r="H68" s="37"/>
      <c r="I68" s="37"/>
      <c r="J68" s="46"/>
      <c r="K68" s="46"/>
      <c r="L68" s="37"/>
      <c r="M68" s="45"/>
      <c r="N68" s="42"/>
      <c r="O68" s="42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</row>
    <row r="69" spans="1:36" x14ac:dyDescent="0.2">
      <c r="A69" s="42"/>
      <c r="B69" s="42"/>
      <c r="C69" s="42"/>
      <c r="D69" s="42"/>
      <c r="E69" s="8"/>
      <c r="F69" s="8"/>
      <c r="G69" s="8"/>
      <c r="H69" s="37"/>
      <c r="I69" s="37"/>
      <c r="J69" s="46"/>
      <c r="K69" s="46"/>
      <c r="L69" s="37"/>
      <c r="M69" s="45"/>
      <c r="N69" s="42"/>
      <c r="O69" s="42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</row>
    <row r="70" spans="1:36" x14ac:dyDescent="0.2">
      <c r="A70" s="42"/>
      <c r="B70" s="42"/>
      <c r="C70" s="42"/>
      <c r="D70" s="42"/>
      <c r="E70" s="8"/>
      <c r="F70" s="8"/>
      <c r="G70" s="8"/>
      <c r="H70" s="37"/>
      <c r="I70" s="37"/>
      <c r="J70" s="46"/>
      <c r="K70" s="46"/>
      <c r="L70" s="37"/>
      <c r="M70" s="45"/>
      <c r="N70" s="42"/>
      <c r="O70" s="42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63"/>
    </row>
    <row r="71" spans="1:36" x14ac:dyDescent="0.2">
      <c r="A71" s="42"/>
      <c r="B71" s="42"/>
      <c r="C71" s="42"/>
      <c r="D71" s="42"/>
      <c r="E71" s="8"/>
      <c r="F71" s="8"/>
      <c r="G71" s="8"/>
      <c r="H71" s="37"/>
      <c r="I71" s="37"/>
      <c r="J71" s="46"/>
      <c r="K71" s="46"/>
      <c r="L71" s="37"/>
      <c r="M71" s="37"/>
      <c r="N71" s="47"/>
      <c r="O71" s="47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</row>
    <row r="72" spans="1:36" x14ac:dyDescent="0.2">
      <c r="A72" s="42"/>
      <c r="B72" s="42"/>
      <c r="C72" s="42"/>
      <c r="D72" s="42"/>
      <c r="E72" s="8"/>
      <c r="F72" s="8"/>
      <c r="G72" s="8"/>
      <c r="H72" s="37"/>
      <c r="I72" s="37"/>
      <c r="J72" s="46"/>
      <c r="K72" s="46"/>
      <c r="L72" s="37"/>
      <c r="M72" s="37"/>
      <c r="N72" s="47"/>
      <c r="O72" s="47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</row>
    <row r="73" spans="1:36" x14ac:dyDescent="0.2">
      <c r="A73" s="42"/>
      <c r="B73" s="42"/>
      <c r="C73" s="42"/>
      <c r="D73" s="42"/>
      <c r="E73" s="8"/>
      <c r="F73" s="8"/>
      <c r="G73" s="8"/>
      <c r="H73" s="37"/>
      <c r="I73" s="37"/>
      <c r="J73" s="46"/>
      <c r="K73" s="46"/>
      <c r="L73" s="37"/>
      <c r="M73" s="37"/>
      <c r="N73" s="47"/>
      <c r="O73" s="47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  <c r="AA73" s="36"/>
      <c r="AB73" s="36"/>
      <c r="AC73" s="36"/>
      <c r="AD73" s="36"/>
      <c r="AE73" s="36"/>
      <c r="AF73" s="36"/>
      <c r="AG73" s="36"/>
      <c r="AH73" s="36"/>
      <c r="AI73" s="36"/>
      <c r="AJ73" s="36"/>
    </row>
    <row r="74" spans="1:36" x14ac:dyDescent="0.2">
      <c r="A74" s="8"/>
      <c r="B74" s="8"/>
      <c r="C74" s="8"/>
      <c r="D74" s="8"/>
      <c r="E74" s="8"/>
      <c r="F74" s="8"/>
      <c r="G74" s="8"/>
      <c r="H74" s="36"/>
      <c r="I74" s="36"/>
      <c r="J74" s="47"/>
      <c r="K74" s="47"/>
      <c r="L74" s="29"/>
      <c r="M74" s="47"/>
      <c r="N74" s="47"/>
      <c r="O74" s="47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</row>
    <row r="75" spans="1:36" x14ac:dyDescent="0.2">
      <c r="A75" s="8"/>
      <c r="B75" s="8"/>
      <c r="C75" s="8"/>
      <c r="D75" s="8"/>
      <c r="E75" s="8"/>
      <c r="F75" s="8"/>
      <c r="G75" s="8"/>
      <c r="H75" s="36"/>
      <c r="I75" s="47"/>
      <c r="J75" s="47"/>
      <c r="K75" s="47"/>
      <c r="L75" s="47"/>
      <c r="M75" s="47"/>
      <c r="N75" s="47"/>
      <c r="O75" s="47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</row>
    <row r="76" spans="1:36" x14ac:dyDescent="0.2">
      <c r="A76" s="9"/>
      <c r="B76" s="20"/>
      <c r="C76" s="20"/>
      <c r="D76" s="20"/>
      <c r="E76" s="8"/>
      <c r="F76" s="8"/>
      <c r="G76" s="8"/>
      <c r="H76" s="36"/>
      <c r="I76" s="47"/>
      <c r="J76" s="47"/>
      <c r="K76" s="47"/>
      <c r="L76" s="47"/>
      <c r="M76" s="47"/>
      <c r="N76" s="47"/>
      <c r="O76" s="47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  <c r="AA76" s="36"/>
      <c r="AB76" s="36"/>
      <c r="AC76" s="36"/>
      <c r="AD76" s="36"/>
      <c r="AE76" s="36"/>
      <c r="AF76" s="36"/>
      <c r="AG76" s="36"/>
      <c r="AH76" s="36"/>
      <c r="AI76" s="36"/>
      <c r="AJ76" s="36"/>
    </row>
    <row r="77" spans="1:36" x14ac:dyDescent="0.2">
      <c r="A77" s="10"/>
      <c r="B77" s="20"/>
      <c r="C77" s="20"/>
      <c r="D77" s="27"/>
      <c r="E77" s="8"/>
      <c r="F77" s="8"/>
      <c r="G77" s="8"/>
      <c r="H77" s="36"/>
      <c r="I77" s="47"/>
      <c r="J77" s="47"/>
      <c r="K77" s="47"/>
      <c r="L77" s="47"/>
      <c r="M77" s="47"/>
      <c r="N77" s="47"/>
      <c r="O77" s="47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  <c r="AA77" s="36"/>
      <c r="AB77" s="36"/>
      <c r="AC77" s="36"/>
      <c r="AD77" s="36"/>
      <c r="AE77" s="36"/>
      <c r="AF77" s="36"/>
      <c r="AG77" s="36"/>
      <c r="AH77" s="36"/>
      <c r="AI77" s="36"/>
      <c r="AJ77" s="36"/>
    </row>
    <row r="78" spans="1:36" x14ac:dyDescent="0.2">
      <c r="A78" s="32"/>
      <c r="B78" s="20"/>
      <c r="C78" s="20"/>
      <c r="D78" s="27"/>
      <c r="E78" s="8"/>
      <c r="F78" s="8"/>
      <c r="G78" s="8"/>
      <c r="H78" s="36"/>
      <c r="I78" s="47"/>
      <c r="J78" s="47"/>
      <c r="K78" s="47"/>
      <c r="L78" s="47"/>
      <c r="M78" s="47"/>
      <c r="N78" s="47"/>
      <c r="O78" s="47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  <c r="AB78" s="36"/>
      <c r="AC78" s="36"/>
      <c r="AD78" s="36"/>
      <c r="AE78" s="36"/>
      <c r="AF78" s="36"/>
      <c r="AG78" s="36"/>
      <c r="AH78" s="36"/>
      <c r="AI78" s="36"/>
      <c r="AJ78" s="36"/>
    </row>
    <row r="79" spans="1:36" x14ac:dyDescent="0.2">
      <c r="A79" s="33"/>
      <c r="B79" s="20"/>
      <c r="C79" s="20"/>
      <c r="D79" s="27"/>
      <c r="E79" s="8"/>
      <c r="F79" s="8"/>
      <c r="G79" s="8"/>
      <c r="H79" s="36"/>
      <c r="I79" s="47"/>
      <c r="J79" s="47"/>
      <c r="K79" s="47"/>
      <c r="L79" s="47"/>
      <c r="M79" s="47"/>
      <c r="N79" s="47"/>
      <c r="O79" s="47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  <c r="AA79" s="36"/>
      <c r="AB79" s="36"/>
      <c r="AC79" s="36"/>
      <c r="AD79" s="36"/>
      <c r="AE79" s="36"/>
      <c r="AF79" s="36"/>
      <c r="AG79" s="36"/>
      <c r="AH79" s="36"/>
      <c r="AI79" s="36"/>
      <c r="AJ79" s="36"/>
    </row>
    <row r="80" spans="1:36" x14ac:dyDescent="0.2">
      <c r="A80" s="20"/>
      <c r="B80" s="20"/>
      <c r="C80" s="20"/>
      <c r="D80" s="27"/>
      <c r="E80" s="8"/>
      <c r="F80" s="8"/>
      <c r="G80" s="8"/>
      <c r="H80" s="36"/>
      <c r="I80" s="47"/>
      <c r="J80" s="47"/>
      <c r="K80" s="47"/>
      <c r="L80" s="47"/>
      <c r="M80" s="47"/>
      <c r="N80" s="47"/>
      <c r="O80" s="47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</row>
    <row r="81" spans="1:36" x14ac:dyDescent="0.2">
      <c r="A81" s="20"/>
      <c r="B81" s="20"/>
      <c r="C81" s="20"/>
      <c r="D81" s="27"/>
      <c r="E81" s="8"/>
      <c r="F81" s="8"/>
      <c r="G81" s="8"/>
      <c r="H81" s="36"/>
      <c r="I81" s="47"/>
      <c r="J81" s="47"/>
      <c r="K81" s="47"/>
      <c r="L81" s="47"/>
      <c r="M81" s="47"/>
      <c r="N81" s="47"/>
      <c r="O81" s="47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  <c r="AA81" s="36"/>
      <c r="AB81" s="36"/>
      <c r="AC81" s="36"/>
      <c r="AD81" s="36"/>
      <c r="AE81" s="36"/>
      <c r="AF81" s="36"/>
      <c r="AG81" s="36"/>
      <c r="AH81" s="36"/>
      <c r="AI81" s="36"/>
      <c r="AJ81" s="36"/>
    </row>
    <row r="82" spans="1:36" x14ac:dyDescent="0.2">
      <c r="A82" s="20"/>
      <c r="B82" s="20"/>
      <c r="C82" s="20"/>
      <c r="D82" s="27"/>
      <c r="E82" s="8"/>
      <c r="F82" s="8"/>
      <c r="G82" s="8"/>
      <c r="H82" s="36"/>
      <c r="I82" s="47"/>
      <c r="J82" s="47"/>
      <c r="K82" s="47"/>
      <c r="L82" s="47"/>
      <c r="M82" s="47"/>
      <c r="N82" s="47"/>
      <c r="O82" s="47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</row>
    <row r="83" spans="1:36" x14ac:dyDescent="0.2">
      <c r="A83" s="20"/>
      <c r="B83" s="20"/>
      <c r="C83" s="20"/>
      <c r="D83" s="27"/>
      <c r="E83" s="8"/>
      <c r="F83" s="8"/>
      <c r="G83" s="8"/>
      <c r="H83" s="36"/>
      <c r="I83" s="47"/>
      <c r="J83" s="47"/>
      <c r="K83" s="47"/>
      <c r="L83" s="47"/>
      <c r="M83" s="47"/>
      <c r="N83" s="47"/>
      <c r="O83" s="47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  <c r="AA83" s="36"/>
      <c r="AB83" s="36"/>
      <c r="AC83" s="36"/>
      <c r="AD83" s="36"/>
      <c r="AE83" s="36"/>
      <c r="AF83" s="36"/>
      <c r="AG83" s="36"/>
      <c r="AH83" s="36"/>
      <c r="AI83" s="36"/>
      <c r="AJ83" s="36"/>
    </row>
    <row r="84" spans="1:36" x14ac:dyDescent="0.2">
      <c r="A84" s="20"/>
      <c r="B84" s="20"/>
      <c r="C84" s="20"/>
      <c r="D84" s="27"/>
      <c r="E84" s="8"/>
      <c r="F84" s="8"/>
      <c r="G84" s="8"/>
      <c r="H84" s="36"/>
      <c r="I84" s="47"/>
      <c r="J84" s="47"/>
      <c r="K84" s="47"/>
      <c r="L84" s="47"/>
      <c r="M84" s="47"/>
      <c r="N84" s="47"/>
      <c r="O84" s="47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  <c r="AA84" s="36"/>
      <c r="AB84" s="36"/>
      <c r="AC84" s="36"/>
      <c r="AD84" s="36"/>
      <c r="AE84" s="36"/>
      <c r="AF84" s="36"/>
      <c r="AG84" s="36"/>
      <c r="AH84" s="36"/>
      <c r="AI84" s="36"/>
      <c r="AJ84" s="36"/>
    </row>
    <row r="85" spans="1:36" x14ac:dyDescent="0.2">
      <c r="A85" s="20"/>
      <c r="B85" s="20"/>
      <c r="C85" s="20"/>
      <c r="D85" s="27"/>
      <c r="E85" s="8"/>
      <c r="F85" s="8"/>
      <c r="G85" s="8"/>
      <c r="H85" s="36"/>
      <c r="I85" s="47"/>
      <c r="J85" s="47"/>
      <c r="K85" s="47"/>
      <c r="L85" s="47"/>
      <c r="M85" s="47"/>
      <c r="N85" s="47"/>
      <c r="O85" s="47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  <c r="AA85" s="36"/>
      <c r="AB85" s="36"/>
      <c r="AC85" s="36"/>
      <c r="AD85" s="36"/>
      <c r="AE85" s="36"/>
      <c r="AF85" s="36"/>
      <c r="AG85" s="36"/>
      <c r="AH85" s="36"/>
      <c r="AI85" s="36"/>
      <c r="AJ85" s="36"/>
    </row>
    <row r="86" spans="1:36" x14ac:dyDescent="0.2">
      <c r="A86" s="20"/>
      <c r="B86" s="20"/>
      <c r="C86" s="20"/>
      <c r="D86" s="27"/>
      <c r="E86" s="8"/>
      <c r="F86" s="8"/>
      <c r="G86" s="8"/>
      <c r="H86" s="36"/>
      <c r="I86" s="47"/>
      <c r="J86" s="48"/>
      <c r="K86" s="48"/>
      <c r="L86" s="47"/>
      <c r="M86" s="47"/>
      <c r="N86" s="47"/>
      <c r="O86" s="47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  <c r="AA86" s="36"/>
      <c r="AB86" s="36"/>
      <c r="AC86" s="36"/>
      <c r="AD86" s="36"/>
      <c r="AE86" s="36"/>
      <c r="AF86" s="36"/>
      <c r="AG86" s="36"/>
      <c r="AH86" s="36"/>
      <c r="AI86" s="36"/>
      <c r="AJ86" s="36"/>
    </row>
    <row r="87" spans="1:36" x14ac:dyDescent="0.2">
      <c r="A87" s="20"/>
      <c r="B87" s="20"/>
      <c r="C87" s="20"/>
      <c r="D87" s="27"/>
      <c r="E87" s="8"/>
      <c r="F87" s="8"/>
      <c r="G87" s="8"/>
      <c r="H87" s="36"/>
      <c r="I87" s="47"/>
      <c r="J87" s="48"/>
      <c r="K87" s="48"/>
      <c r="L87" s="47"/>
      <c r="M87" s="47"/>
      <c r="N87" s="47"/>
      <c r="O87" s="47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  <c r="AA87" s="36"/>
      <c r="AB87" s="36"/>
      <c r="AC87" s="36"/>
      <c r="AD87" s="36"/>
      <c r="AE87" s="36"/>
      <c r="AF87" s="36"/>
      <c r="AG87" s="36"/>
      <c r="AH87" s="36"/>
      <c r="AI87" s="36"/>
      <c r="AJ87" s="36"/>
    </row>
    <row r="88" spans="1:36" x14ac:dyDescent="0.2">
      <c r="A88" s="10"/>
      <c r="B88" s="10"/>
      <c r="C88" s="10"/>
      <c r="D88" s="10"/>
      <c r="E88" s="8"/>
      <c r="F88" s="8"/>
      <c r="G88" s="8"/>
      <c r="H88" s="36"/>
      <c r="I88" s="47"/>
      <c r="J88" s="48"/>
      <c r="K88" s="48"/>
      <c r="L88" s="47"/>
      <c r="M88" s="47"/>
      <c r="N88" s="47"/>
      <c r="O88" s="47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  <c r="AA88" s="36"/>
      <c r="AB88" s="36"/>
      <c r="AC88" s="36"/>
      <c r="AD88" s="36"/>
      <c r="AE88" s="36"/>
      <c r="AF88" s="36"/>
      <c r="AG88" s="36"/>
      <c r="AH88" s="36"/>
      <c r="AI88" s="36"/>
      <c r="AJ88" s="36"/>
    </row>
    <row r="89" spans="1:36" x14ac:dyDescent="0.2">
      <c r="A89" s="10"/>
      <c r="B89" s="10"/>
      <c r="C89" s="10"/>
      <c r="D89" s="10"/>
      <c r="E89" s="8"/>
      <c r="F89" s="8"/>
      <c r="G89" s="8"/>
      <c r="H89" s="36"/>
      <c r="I89" s="47"/>
      <c r="J89" s="48"/>
      <c r="K89" s="48"/>
      <c r="L89" s="47"/>
      <c r="M89" s="47"/>
      <c r="N89" s="47"/>
      <c r="O89" s="47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  <c r="AA89" s="36"/>
      <c r="AB89" s="36"/>
      <c r="AC89" s="36"/>
      <c r="AD89" s="36"/>
      <c r="AE89" s="36"/>
      <c r="AF89" s="36"/>
      <c r="AG89" s="36"/>
      <c r="AH89" s="36"/>
      <c r="AI89" s="36"/>
      <c r="AJ89" s="36"/>
    </row>
    <row r="90" spans="1:36" x14ac:dyDescent="0.2">
      <c r="A90" s="8"/>
      <c r="B90" s="8"/>
      <c r="C90" s="8"/>
      <c r="D90" s="8"/>
      <c r="E90" s="8"/>
      <c r="F90" s="8"/>
      <c r="G90" s="8"/>
      <c r="H90" s="36"/>
      <c r="I90" s="47"/>
      <c r="J90" s="47"/>
      <c r="K90" s="47"/>
      <c r="L90" s="47"/>
      <c r="M90" s="47"/>
      <c r="N90" s="47"/>
      <c r="O90" s="47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  <c r="AA90" s="36"/>
      <c r="AB90" s="36"/>
      <c r="AC90" s="36"/>
      <c r="AD90" s="36"/>
      <c r="AE90" s="36"/>
      <c r="AF90" s="36"/>
      <c r="AG90" s="36"/>
      <c r="AH90" s="36"/>
      <c r="AI90" s="36"/>
      <c r="AJ90" s="36"/>
    </row>
    <row r="91" spans="1:36" x14ac:dyDescent="0.2">
      <c r="A91" s="8"/>
      <c r="B91" s="8"/>
      <c r="C91" s="8"/>
      <c r="D91" s="8"/>
      <c r="E91" s="8"/>
      <c r="F91" s="8"/>
      <c r="G91" s="8"/>
      <c r="H91" s="36"/>
      <c r="I91" s="47"/>
      <c r="J91" s="47"/>
      <c r="K91" s="47"/>
      <c r="L91" s="47"/>
      <c r="M91" s="47"/>
      <c r="N91" s="47"/>
      <c r="O91" s="47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</row>
    <row r="92" spans="1:36" x14ac:dyDescent="0.2">
      <c r="A92" s="8"/>
      <c r="B92" s="8"/>
      <c r="C92" s="8"/>
      <c r="D92" s="8"/>
      <c r="E92" s="8"/>
      <c r="F92" s="8"/>
      <c r="G92" s="8"/>
      <c r="H92" s="36"/>
      <c r="I92" s="47"/>
      <c r="J92" s="47"/>
      <c r="K92" s="47"/>
      <c r="L92" s="47"/>
      <c r="M92" s="47"/>
      <c r="N92" s="47"/>
      <c r="O92" s="47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  <c r="AA92" s="36"/>
      <c r="AB92" s="36"/>
      <c r="AC92" s="36"/>
      <c r="AD92" s="36"/>
      <c r="AE92" s="36"/>
      <c r="AF92" s="36"/>
      <c r="AG92" s="36"/>
      <c r="AH92" s="36"/>
      <c r="AI92" s="36"/>
      <c r="AJ92" s="36"/>
    </row>
    <row r="93" spans="1:36" x14ac:dyDescent="0.2">
      <c r="A93" s="8"/>
      <c r="B93" s="8"/>
      <c r="C93" s="8"/>
      <c r="D93" s="8"/>
      <c r="E93" s="8"/>
      <c r="F93" s="8"/>
      <c r="G93" s="8"/>
      <c r="H93" s="36"/>
      <c r="I93" s="47"/>
      <c r="J93" s="47"/>
      <c r="K93" s="47"/>
      <c r="L93" s="47"/>
      <c r="M93" s="47"/>
      <c r="N93" s="47"/>
      <c r="O93" s="47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  <c r="AA93" s="36"/>
      <c r="AB93" s="36"/>
      <c r="AC93" s="36"/>
      <c r="AD93" s="36"/>
      <c r="AE93" s="36"/>
      <c r="AF93" s="36"/>
      <c r="AG93" s="36"/>
      <c r="AH93" s="36"/>
      <c r="AI93" s="36"/>
      <c r="AJ93" s="36"/>
    </row>
    <row r="94" spans="1:36" x14ac:dyDescent="0.2">
      <c r="A94" s="8"/>
      <c r="B94" s="8"/>
      <c r="C94" s="8"/>
      <c r="D94" s="8"/>
      <c r="E94" s="8"/>
      <c r="F94" s="8"/>
      <c r="G94" s="8"/>
      <c r="H94" s="36"/>
      <c r="I94" s="47"/>
      <c r="J94" s="47"/>
      <c r="K94" s="47"/>
      <c r="L94" s="47"/>
      <c r="M94" s="47"/>
      <c r="N94" s="47"/>
      <c r="O94" s="47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  <c r="AA94" s="36"/>
      <c r="AB94" s="36"/>
      <c r="AC94" s="36"/>
      <c r="AD94" s="36"/>
      <c r="AE94" s="36"/>
      <c r="AF94" s="36"/>
      <c r="AG94" s="36"/>
      <c r="AH94" s="36"/>
      <c r="AI94" s="36"/>
      <c r="AJ94" s="36"/>
    </row>
    <row r="95" spans="1:36" x14ac:dyDescent="0.2">
      <c r="A95" s="8"/>
      <c r="B95" s="8"/>
      <c r="C95" s="8"/>
      <c r="D95" s="8"/>
      <c r="E95" s="8"/>
      <c r="F95" s="8"/>
      <c r="G95" s="8"/>
      <c r="H95" s="36"/>
      <c r="I95" s="47"/>
      <c r="J95" s="47"/>
      <c r="K95" s="47"/>
      <c r="L95" s="47"/>
      <c r="M95" s="47"/>
      <c r="N95" s="47"/>
      <c r="O95" s="47"/>
      <c r="P95" s="36"/>
      <c r="Q95" s="49"/>
      <c r="R95" s="49"/>
      <c r="S95" s="49"/>
      <c r="T95" s="49"/>
      <c r="U95" s="49"/>
      <c r="V95" s="49"/>
      <c r="W95" s="49"/>
      <c r="X95" s="36"/>
      <c r="Y95" s="36"/>
      <c r="Z95" s="36"/>
      <c r="AA95" s="36"/>
      <c r="AB95" s="36"/>
      <c r="AC95" s="36"/>
      <c r="AD95" s="36"/>
      <c r="AE95" s="36"/>
      <c r="AF95" s="36"/>
      <c r="AG95" s="36"/>
      <c r="AH95" s="36"/>
      <c r="AI95" s="36"/>
      <c r="AJ95" s="36"/>
    </row>
    <row r="96" spans="1:36" x14ac:dyDescent="0.2">
      <c r="A96" s="8"/>
      <c r="B96" s="8"/>
      <c r="C96" s="8"/>
      <c r="D96" s="8"/>
      <c r="E96" s="8"/>
      <c r="F96" s="8"/>
      <c r="G96" s="8"/>
      <c r="H96" s="36"/>
      <c r="I96" s="47"/>
      <c r="J96" s="47"/>
      <c r="K96" s="47"/>
      <c r="L96" s="47"/>
      <c r="M96" s="47"/>
      <c r="N96" s="47"/>
      <c r="O96" s="47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  <c r="AA96" s="36"/>
      <c r="AB96" s="36"/>
      <c r="AC96" s="36"/>
      <c r="AD96" s="36"/>
      <c r="AE96" s="36"/>
      <c r="AF96" s="36"/>
      <c r="AG96" s="36"/>
      <c r="AH96" s="36"/>
      <c r="AI96" s="36"/>
      <c r="AJ96" s="36"/>
    </row>
    <row r="97" spans="1:36" x14ac:dyDescent="0.2">
      <c r="A97" s="8"/>
      <c r="B97" s="8"/>
      <c r="C97" s="8"/>
      <c r="D97" s="8"/>
      <c r="E97" s="8"/>
      <c r="F97" s="8"/>
      <c r="G97" s="8"/>
      <c r="H97" s="36"/>
      <c r="I97" s="47"/>
      <c r="J97" s="47"/>
      <c r="K97" s="47"/>
      <c r="L97" s="47"/>
      <c r="M97" s="47"/>
      <c r="N97" s="47"/>
      <c r="O97" s="47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  <c r="AA97" s="36"/>
      <c r="AB97" s="36"/>
      <c r="AC97" s="36"/>
      <c r="AD97" s="36"/>
      <c r="AE97" s="36"/>
      <c r="AF97" s="36"/>
      <c r="AG97" s="36"/>
      <c r="AH97" s="36"/>
      <c r="AI97" s="36"/>
      <c r="AJ97" s="36"/>
    </row>
    <row r="98" spans="1:36" x14ac:dyDescent="0.2">
      <c r="A98" s="8"/>
      <c r="B98" s="8"/>
      <c r="C98" s="8"/>
      <c r="D98" s="8"/>
      <c r="E98" s="8"/>
      <c r="F98" s="8"/>
      <c r="G98" s="8"/>
      <c r="H98" s="36"/>
      <c r="I98" s="47"/>
      <c r="J98" s="47"/>
      <c r="K98" s="47"/>
      <c r="L98" s="47"/>
      <c r="M98" s="47"/>
      <c r="N98" s="47"/>
      <c r="O98" s="47"/>
      <c r="P98" s="36"/>
      <c r="Q98" s="49"/>
      <c r="R98" s="49"/>
      <c r="S98" s="49"/>
      <c r="T98" s="49"/>
      <c r="U98" s="49"/>
      <c r="V98" s="49"/>
      <c r="W98" s="49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</row>
    <row r="99" spans="1:36" x14ac:dyDescent="0.2">
      <c r="A99" s="8"/>
      <c r="B99" s="8"/>
      <c r="C99" s="8"/>
      <c r="D99" s="8"/>
      <c r="E99" s="8"/>
      <c r="F99" s="8"/>
      <c r="G99" s="8"/>
      <c r="H99" s="49"/>
      <c r="I99" s="47"/>
      <c r="J99" s="47"/>
      <c r="K99" s="47"/>
      <c r="L99" s="47"/>
      <c r="M99" s="47"/>
      <c r="N99" s="47"/>
      <c r="O99" s="47"/>
      <c r="P99" s="49"/>
      <c r="Q99" s="36"/>
      <c r="R99" s="36"/>
      <c r="S99" s="36"/>
      <c r="T99" s="36"/>
      <c r="U99" s="36"/>
      <c r="V99" s="36"/>
      <c r="W99" s="36"/>
      <c r="X99" s="49"/>
      <c r="Y99" s="49"/>
      <c r="Z99" s="49"/>
      <c r="AA99" s="49"/>
      <c r="AB99" s="49"/>
      <c r="AC99" s="49"/>
      <c r="AD99" s="49"/>
      <c r="AE99" s="49"/>
      <c r="AF99" s="49"/>
      <c r="AG99" s="49"/>
      <c r="AH99" s="49"/>
      <c r="AI99" s="49"/>
      <c r="AJ99" s="49"/>
    </row>
    <row r="100" spans="1:36" x14ac:dyDescent="0.2">
      <c r="A100" s="8"/>
      <c r="B100" s="8"/>
      <c r="C100" s="8"/>
      <c r="D100" s="8"/>
      <c r="E100" s="8"/>
      <c r="F100" s="8"/>
      <c r="G100" s="8"/>
      <c r="H100" s="36"/>
      <c r="I100" s="47"/>
      <c r="J100" s="47"/>
      <c r="K100" s="47"/>
      <c r="L100" s="47"/>
      <c r="M100" s="47"/>
      <c r="N100" s="47"/>
      <c r="O100" s="47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  <c r="AA100" s="36"/>
      <c r="AB100" s="36"/>
      <c r="AC100" s="36"/>
      <c r="AD100" s="36"/>
      <c r="AE100" s="36"/>
      <c r="AF100" s="36"/>
      <c r="AG100" s="36"/>
      <c r="AH100" s="36"/>
      <c r="AI100" s="36"/>
      <c r="AJ100" s="36"/>
    </row>
    <row r="101" spans="1:36" x14ac:dyDescent="0.2">
      <c r="A101" s="8"/>
      <c r="B101" s="8"/>
      <c r="C101" s="8"/>
      <c r="D101" s="8"/>
      <c r="E101" s="8"/>
      <c r="F101" s="8"/>
      <c r="G101" s="8"/>
      <c r="H101" s="36"/>
      <c r="I101" s="47"/>
      <c r="J101" s="47"/>
      <c r="K101" s="47"/>
      <c r="L101" s="47"/>
      <c r="M101" s="47"/>
      <c r="N101" s="47"/>
      <c r="O101" s="47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  <c r="AA101" s="36"/>
      <c r="AB101" s="36"/>
      <c r="AC101" s="36"/>
      <c r="AD101" s="36"/>
      <c r="AE101" s="36"/>
      <c r="AF101" s="36"/>
      <c r="AG101" s="36"/>
      <c r="AH101" s="36"/>
      <c r="AI101" s="36"/>
      <c r="AJ101" s="36"/>
    </row>
    <row r="102" spans="1:36" x14ac:dyDescent="0.2">
      <c r="A102" s="8"/>
      <c r="B102" s="8"/>
      <c r="C102" s="8"/>
      <c r="D102" s="8"/>
      <c r="E102" s="8"/>
      <c r="F102" s="8"/>
      <c r="G102" s="8"/>
      <c r="H102" s="49"/>
      <c r="I102" s="47"/>
      <c r="J102" s="47"/>
      <c r="K102" s="47"/>
      <c r="L102" s="47"/>
      <c r="M102" s="47"/>
      <c r="N102" s="47"/>
      <c r="O102" s="47"/>
      <c r="P102" s="49"/>
      <c r="Q102" s="36"/>
      <c r="R102" s="36"/>
      <c r="S102" s="36"/>
      <c r="T102" s="36"/>
      <c r="U102" s="36"/>
      <c r="V102" s="36"/>
      <c r="W102" s="36"/>
      <c r="X102" s="49"/>
      <c r="Y102" s="49"/>
      <c r="Z102" s="49"/>
      <c r="AA102" s="49"/>
      <c r="AB102" s="49"/>
      <c r="AC102" s="49"/>
      <c r="AD102" s="49"/>
      <c r="AE102" s="49"/>
      <c r="AF102" s="49"/>
      <c r="AG102" s="49"/>
      <c r="AH102" s="49"/>
      <c r="AI102" s="49"/>
      <c r="AJ102" s="49"/>
    </row>
    <row r="103" spans="1:36" x14ac:dyDescent="0.2">
      <c r="A103" s="8"/>
      <c r="B103" s="8"/>
      <c r="C103" s="8"/>
      <c r="D103" s="8"/>
      <c r="E103" s="8"/>
      <c r="F103" s="8"/>
      <c r="G103" s="8"/>
      <c r="H103" s="36"/>
      <c r="I103" s="47"/>
      <c r="J103" s="47"/>
      <c r="K103" s="47"/>
      <c r="L103" s="47"/>
      <c r="M103" s="47"/>
      <c r="N103" s="47"/>
      <c r="O103" s="47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  <c r="AA103" s="36"/>
      <c r="AB103" s="36"/>
      <c r="AC103" s="36"/>
      <c r="AD103" s="36"/>
      <c r="AE103" s="36"/>
      <c r="AF103" s="36"/>
      <c r="AG103" s="36"/>
      <c r="AH103" s="36"/>
      <c r="AI103" s="36"/>
      <c r="AJ103" s="36"/>
    </row>
    <row r="104" spans="1:36" x14ac:dyDescent="0.2">
      <c r="A104" s="8"/>
      <c r="B104" s="8"/>
      <c r="C104" s="8"/>
      <c r="D104" s="8"/>
      <c r="E104" s="8"/>
      <c r="F104" s="8"/>
      <c r="G104" s="8"/>
      <c r="H104" s="36"/>
      <c r="I104" s="47"/>
      <c r="J104" s="47"/>
      <c r="K104" s="47"/>
      <c r="L104" s="47"/>
      <c r="M104" s="47"/>
      <c r="N104" s="47"/>
      <c r="O104" s="47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  <c r="AA104" s="36"/>
      <c r="AB104" s="36"/>
      <c r="AC104" s="36"/>
      <c r="AD104" s="36"/>
      <c r="AE104" s="36"/>
      <c r="AF104" s="36"/>
      <c r="AG104" s="36"/>
      <c r="AH104" s="36"/>
      <c r="AI104" s="36"/>
      <c r="AJ104" s="36"/>
    </row>
    <row r="105" spans="1:36" x14ac:dyDescent="0.2">
      <c r="A105" s="8"/>
      <c r="B105" s="8"/>
      <c r="C105" s="8"/>
      <c r="D105" s="8"/>
      <c r="E105" s="8"/>
      <c r="F105" s="8"/>
      <c r="G105" s="8"/>
      <c r="H105" s="36"/>
      <c r="I105" s="47"/>
      <c r="J105" s="47"/>
      <c r="K105" s="47"/>
      <c r="L105" s="47"/>
      <c r="M105" s="47"/>
      <c r="N105" s="47"/>
      <c r="O105" s="47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  <c r="AA105" s="36"/>
      <c r="AB105" s="36"/>
      <c r="AC105" s="36"/>
      <c r="AD105" s="36"/>
      <c r="AE105" s="36"/>
      <c r="AF105" s="36"/>
      <c r="AG105" s="36"/>
      <c r="AH105" s="36"/>
      <c r="AI105" s="36"/>
      <c r="AJ105" s="36"/>
    </row>
    <row r="106" spans="1:36" x14ac:dyDescent="0.2">
      <c r="A106" s="8"/>
      <c r="B106" s="8"/>
      <c r="C106" s="8"/>
      <c r="D106" s="8"/>
      <c r="E106" s="8"/>
      <c r="F106" s="8"/>
      <c r="G106" s="8"/>
      <c r="H106" s="36"/>
      <c r="I106" s="36"/>
      <c r="J106" s="36"/>
      <c r="K106" s="29"/>
      <c r="L106" s="29"/>
      <c r="M106" s="29"/>
      <c r="N106" s="29"/>
      <c r="O106" s="29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  <c r="AA106" s="36"/>
      <c r="AB106" s="36"/>
      <c r="AC106" s="36"/>
      <c r="AD106" s="36"/>
      <c r="AE106" s="36"/>
      <c r="AF106" s="36"/>
      <c r="AG106" s="36"/>
      <c r="AH106" s="36"/>
      <c r="AI106" s="36"/>
      <c r="AJ106" s="36"/>
    </row>
    <row r="107" spans="1:36" x14ac:dyDescent="0.2">
      <c r="A107" s="8"/>
      <c r="B107" s="8"/>
      <c r="C107" s="8"/>
      <c r="D107" s="8"/>
      <c r="E107" s="8"/>
      <c r="F107" s="8"/>
      <c r="G107" s="8"/>
      <c r="H107" s="36"/>
      <c r="I107" s="36"/>
      <c r="J107" s="36"/>
      <c r="K107" s="29"/>
      <c r="L107" s="29"/>
      <c r="M107" s="29"/>
      <c r="N107" s="29"/>
      <c r="O107" s="29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  <c r="AA107" s="36"/>
      <c r="AB107" s="36"/>
      <c r="AC107" s="36"/>
      <c r="AD107" s="36"/>
      <c r="AE107" s="36"/>
      <c r="AF107" s="36"/>
      <c r="AG107" s="36"/>
      <c r="AH107" s="36"/>
      <c r="AI107" s="36"/>
      <c r="AJ107" s="36"/>
    </row>
    <row r="108" spans="1:36" x14ac:dyDescent="0.2">
      <c r="A108" s="8"/>
      <c r="B108" s="8"/>
      <c r="C108" s="8"/>
      <c r="D108" s="8"/>
      <c r="E108" s="8"/>
      <c r="F108" s="8"/>
      <c r="G108" s="8"/>
      <c r="H108" s="36"/>
      <c r="I108" s="36"/>
      <c r="J108" s="36"/>
      <c r="K108" s="29"/>
      <c r="L108" s="29"/>
      <c r="M108" s="29"/>
      <c r="N108" s="29"/>
      <c r="O108" s="29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  <c r="AA108" s="36"/>
      <c r="AB108" s="36"/>
      <c r="AC108" s="36"/>
      <c r="AD108" s="36"/>
      <c r="AE108" s="36"/>
      <c r="AF108" s="36"/>
      <c r="AG108" s="36"/>
      <c r="AH108" s="36"/>
      <c r="AI108" s="36"/>
      <c r="AJ108" s="36"/>
    </row>
    <row r="109" spans="1:36" x14ac:dyDescent="0.2">
      <c r="A109" s="8"/>
      <c r="B109" s="8"/>
      <c r="C109" s="8"/>
      <c r="D109" s="8"/>
      <c r="E109" s="8"/>
      <c r="F109" s="8"/>
      <c r="G109" s="8"/>
      <c r="H109" s="36"/>
      <c r="I109" s="36"/>
      <c r="J109" s="36"/>
      <c r="K109" s="36"/>
      <c r="L109" s="29"/>
      <c r="M109" s="29"/>
      <c r="N109" s="29"/>
      <c r="O109" s="29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  <c r="AA109" s="36"/>
      <c r="AB109" s="36"/>
      <c r="AC109" s="36"/>
      <c r="AD109" s="36"/>
      <c r="AE109" s="36"/>
      <c r="AF109" s="36"/>
      <c r="AG109" s="36"/>
      <c r="AH109" s="36"/>
      <c r="AI109" s="36"/>
      <c r="AJ109" s="36"/>
    </row>
    <row r="110" spans="1:36" x14ac:dyDescent="0.2">
      <c r="A110" s="8"/>
      <c r="B110" s="8"/>
      <c r="C110" s="8"/>
      <c r="D110" s="8"/>
      <c r="E110" s="8"/>
      <c r="F110" s="8"/>
      <c r="G110" s="8"/>
      <c r="H110" s="36"/>
      <c r="I110" s="36"/>
      <c r="J110" s="36"/>
      <c r="K110" s="36"/>
      <c r="L110" s="29"/>
      <c r="M110" s="29"/>
      <c r="N110" s="29"/>
      <c r="O110" s="29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  <c r="AA110" s="36"/>
      <c r="AB110" s="36"/>
      <c r="AC110" s="36"/>
      <c r="AD110" s="36"/>
      <c r="AE110" s="36"/>
      <c r="AF110" s="36"/>
      <c r="AG110" s="36"/>
      <c r="AH110" s="36"/>
      <c r="AI110" s="36"/>
      <c r="AJ110" s="36"/>
    </row>
    <row r="111" spans="1:36" x14ac:dyDescent="0.2">
      <c r="A111" s="8"/>
      <c r="B111" s="8"/>
      <c r="C111" s="8"/>
      <c r="D111" s="8"/>
      <c r="E111" s="8"/>
      <c r="F111" s="8"/>
      <c r="G111" s="8"/>
      <c r="H111" s="36"/>
      <c r="I111" s="36"/>
      <c r="J111" s="36"/>
      <c r="K111" s="36"/>
      <c r="L111" s="29"/>
      <c r="M111" s="29"/>
      <c r="N111" s="29"/>
      <c r="O111" s="29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  <c r="AA111" s="36"/>
      <c r="AB111" s="36"/>
      <c r="AC111" s="36"/>
      <c r="AD111" s="36"/>
      <c r="AE111" s="36"/>
      <c r="AF111" s="36"/>
      <c r="AG111" s="36"/>
      <c r="AH111" s="36"/>
      <c r="AI111" s="36"/>
      <c r="AJ111" s="36"/>
    </row>
    <row r="112" spans="1:36" x14ac:dyDescent="0.2">
      <c r="A112" s="8"/>
      <c r="B112" s="8"/>
      <c r="C112" s="8"/>
      <c r="D112" s="8"/>
      <c r="E112" s="8"/>
      <c r="F112" s="8"/>
      <c r="G112" s="8"/>
      <c r="H112" s="36"/>
      <c r="I112" s="36"/>
      <c r="J112" s="36"/>
      <c r="K112" s="36"/>
      <c r="L112" s="29"/>
      <c r="M112" s="29"/>
      <c r="N112" s="29"/>
      <c r="O112" s="29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  <c r="AA112" s="36"/>
      <c r="AB112" s="36"/>
      <c r="AC112" s="36"/>
      <c r="AD112" s="36"/>
      <c r="AE112" s="36"/>
      <c r="AF112" s="36"/>
      <c r="AG112" s="36"/>
      <c r="AH112" s="36"/>
      <c r="AI112" s="36"/>
      <c r="AJ112" s="36"/>
    </row>
    <row r="113" spans="1:36" x14ac:dyDescent="0.2">
      <c r="A113" s="8"/>
      <c r="B113" s="8"/>
      <c r="C113" s="8"/>
      <c r="D113" s="8"/>
      <c r="E113" s="8"/>
      <c r="F113" s="8"/>
      <c r="G113" s="8"/>
      <c r="H113" s="36"/>
      <c r="I113" s="36"/>
      <c r="J113" s="36"/>
      <c r="K113" s="36"/>
      <c r="L113" s="29"/>
      <c r="M113" s="29"/>
      <c r="N113" s="29"/>
      <c r="O113" s="29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  <c r="AA113" s="36"/>
      <c r="AB113" s="36"/>
      <c r="AC113" s="36"/>
      <c r="AD113" s="36"/>
      <c r="AE113" s="36"/>
      <c r="AF113" s="36"/>
      <c r="AG113" s="36"/>
      <c r="AH113" s="36"/>
      <c r="AI113" s="36"/>
      <c r="AJ113" s="36"/>
    </row>
    <row r="114" spans="1:36" x14ac:dyDescent="0.2">
      <c r="A114" s="8"/>
      <c r="B114" s="8"/>
      <c r="C114" s="8"/>
      <c r="D114" s="8"/>
      <c r="E114" s="8"/>
      <c r="F114" s="8"/>
      <c r="G114" s="8"/>
      <c r="H114" s="36"/>
      <c r="I114" s="36"/>
      <c r="J114" s="36"/>
      <c r="K114" s="36"/>
      <c r="L114" s="29"/>
      <c r="M114" s="29"/>
      <c r="N114" s="29"/>
      <c r="O114" s="29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/>
      <c r="AE114" s="36"/>
      <c r="AF114" s="36"/>
      <c r="AG114" s="36"/>
      <c r="AH114" s="36"/>
      <c r="AI114" s="36"/>
      <c r="AJ114" s="36"/>
    </row>
    <row r="115" spans="1:36" x14ac:dyDescent="0.2">
      <c r="A115" s="8"/>
      <c r="B115" s="8"/>
      <c r="C115" s="8"/>
      <c r="D115" s="8"/>
      <c r="E115" s="8"/>
      <c r="F115" s="8"/>
      <c r="G115" s="8"/>
      <c r="H115" s="36"/>
      <c r="I115" s="36"/>
      <c r="J115" s="36"/>
      <c r="K115" s="36"/>
      <c r="L115" s="29"/>
      <c r="M115" s="29"/>
      <c r="N115" s="29"/>
      <c r="O115" s="29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  <c r="AA115" s="36"/>
      <c r="AB115" s="36"/>
      <c r="AC115" s="36"/>
      <c r="AD115" s="36"/>
      <c r="AE115" s="36"/>
      <c r="AF115" s="36"/>
      <c r="AG115" s="36"/>
      <c r="AH115" s="36"/>
      <c r="AI115" s="36"/>
      <c r="AJ115" s="36"/>
    </row>
    <row r="116" spans="1:36" x14ac:dyDescent="0.2">
      <c r="A116" s="8"/>
      <c r="B116" s="8"/>
      <c r="C116" s="8"/>
      <c r="D116" s="8"/>
      <c r="E116" s="8"/>
      <c r="F116" s="8"/>
      <c r="G116" s="8"/>
      <c r="H116" s="36"/>
      <c r="I116" s="36"/>
      <c r="J116" s="36"/>
      <c r="K116" s="36"/>
      <c r="L116" s="29"/>
      <c r="M116" s="29"/>
      <c r="N116" s="29"/>
      <c r="O116" s="29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  <c r="AA116" s="36"/>
      <c r="AB116" s="36"/>
      <c r="AC116" s="36"/>
      <c r="AD116" s="36"/>
      <c r="AE116" s="36"/>
      <c r="AF116" s="36"/>
      <c r="AG116" s="36"/>
      <c r="AH116" s="36"/>
      <c r="AI116" s="36"/>
      <c r="AJ116" s="36"/>
    </row>
    <row r="117" spans="1:36" x14ac:dyDescent="0.2">
      <c r="A117" s="8"/>
      <c r="B117" s="8"/>
      <c r="C117" s="8"/>
      <c r="D117" s="8"/>
      <c r="E117" s="8"/>
      <c r="F117" s="8"/>
      <c r="G117" s="8"/>
      <c r="H117" s="36"/>
      <c r="I117" s="36"/>
      <c r="J117" s="36"/>
      <c r="K117" s="36"/>
      <c r="L117" s="29"/>
      <c r="M117" s="29"/>
      <c r="N117" s="29"/>
      <c r="O117" s="29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  <c r="AA117" s="36"/>
      <c r="AB117" s="36"/>
      <c r="AC117" s="36"/>
      <c r="AD117" s="36"/>
      <c r="AE117" s="36"/>
      <c r="AF117" s="36"/>
      <c r="AG117" s="36"/>
      <c r="AH117" s="36"/>
      <c r="AI117" s="36"/>
      <c r="AJ117" s="36"/>
    </row>
    <row r="118" spans="1:36" x14ac:dyDescent="0.2">
      <c r="A118" s="8"/>
      <c r="B118" s="8"/>
      <c r="C118" s="8"/>
      <c r="D118" s="8"/>
      <c r="E118" s="8"/>
      <c r="F118" s="8"/>
      <c r="G118" s="8"/>
      <c r="H118" s="36"/>
      <c r="I118" s="36"/>
      <c r="J118" s="36"/>
      <c r="K118" s="36"/>
      <c r="L118" s="29"/>
      <c r="M118" s="29"/>
      <c r="N118" s="29"/>
      <c r="O118" s="29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  <c r="AA118" s="36"/>
      <c r="AB118" s="36"/>
      <c r="AC118" s="36"/>
      <c r="AD118" s="36"/>
      <c r="AE118" s="36"/>
      <c r="AF118" s="36"/>
      <c r="AG118" s="36"/>
      <c r="AH118" s="36"/>
      <c r="AI118" s="36"/>
      <c r="AJ118" s="36"/>
    </row>
    <row r="119" spans="1:36" x14ac:dyDescent="0.2">
      <c r="A119" s="8"/>
      <c r="B119" s="8"/>
      <c r="C119" s="8"/>
      <c r="D119" s="8"/>
      <c r="E119" s="8"/>
      <c r="F119" s="8"/>
      <c r="G119" s="8"/>
      <c r="H119" s="36"/>
      <c r="I119" s="36"/>
      <c r="J119" s="36"/>
      <c r="K119" s="36"/>
      <c r="L119" s="29"/>
      <c r="M119" s="29"/>
      <c r="N119" s="29"/>
      <c r="O119" s="29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  <c r="AA119" s="36"/>
      <c r="AB119" s="36"/>
      <c r="AC119" s="36"/>
      <c r="AD119" s="36"/>
      <c r="AE119" s="36"/>
      <c r="AF119" s="36"/>
      <c r="AG119" s="36"/>
      <c r="AH119" s="36"/>
      <c r="AI119" s="36"/>
      <c r="AJ119" s="36"/>
    </row>
    <row r="120" spans="1:36" x14ac:dyDescent="0.2">
      <c r="A120" s="8"/>
      <c r="B120" s="8"/>
      <c r="C120" s="8"/>
      <c r="D120" s="8"/>
      <c r="E120" s="8"/>
      <c r="F120" s="8"/>
      <c r="G120" s="8"/>
      <c r="H120" s="36"/>
      <c r="I120" s="36"/>
      <c r="J120" s="36"/>
      <c r="K120" s="36"/>
      <c r="L120" s="29"/>
      <c r="M120" s="29"/>
      <c r="N120" s="29"/>
      <c r="O120" s="29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  <c r="AA120" s="36"/>
      <c r="AB120" s="36"/>
      <c r="AC120" s="36"/>
      <c r="AD120" s="36"/>
      <c r="AE120" s="36"/>
      <c r="AF120" s="36"/>
      <c r="AG120" s="36"/>
      <c r="AH120" s="36"/>
      <c r="AI120" s="36"/>
      <c r="AJ120" s="36"/>
    </row>
    <row r="121" spans="1:36" x14ac:dyDescent="0.2">
      <c r="A121" s="8"/>
      <c r="B121" s="8"/>
      <c r="C121" s="8"/>
      <c r="D121" s="8"/>
      <c r="E121" s="8"/>
      <c r="F121" s="8"/>
      <c r="G121" s="8"/>
      <c r="H121" s="36"/>
      <c r="I121" s="36"/>
      <c r="J121" s="36"/>
      <c r="K121" s="36"/>
      <c r="L121" s="29"/>
      <c r="M121" s="29"/>
      <c r="N121" s="29"/>
      <c r="O121" s="29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  <c r="AA121" s="36"/>
      <c r="AB121" s="36"/>
      <c r="AC121" s="36"/>
      <c r="AD121" s="36"/>
      <c r="AE121" s="36"/>
      <c r="AF121" s="36"/>
      <c r="AG121" s="36"/>
      <c r="AH121" s="36"/>
      <c r="AI121" s="36"/>
      <c r="AJ121" s="36"/>
    </row>
    <row r="122" spans="1:36" x14ac:dyDescent="0.2">
      <c r="A122" s="8"/>
      <c r="B122" s="8"/>
      <c r="C122" s="8"/>
      <c r="D122" s="8"/>
      <c r="E122" s="8"/>
      <c r="F122" s="8"/>
      <c r="G122" s="8"/>
      <c r="H122" s="36"/>
      <c r="I122" s="36"/>
      <c r="J122" s="36"/>
      <c r="K122" s="36"/>
      <c r="L122" s="29"/>
      <c r="M122" s="29"/>
      <c r="N122" s="29"/>
      <c r="O122" s="29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  <c r="AA122" s="36"/>
      <c r="AB122" s="36"/>
      <c r="AC122" s="36"/>
      <c r="AD122" s="36"/>
      <c r="AE122" s="36"/>
      <c r="AF122" s="36"/>
      <c r="AG122" s="36"/>
      <c r="AH122" s="36"/>
      <c r="AI122" s="36"/>
      <c r="AJ122" s="36"/>
    </row>
    <row r="123" spans="1:36" x14ac:dyDescent="0.2">
      <c r="A123" s="8"/>
      <c r="B123" s="8"/>
      <c r="C123" s="8"/>
      <c r="D123" s="8"/>
      <c r="E123" s="8"/>
      <c r="F123" s="8"/>
      <c r="G123" s="8"/>
      <c r="H123" s="36"/>
      <c r="I123" s="36"/>
      <c r="J123" s="36"/>
      <c r="K123" s="36"/>
      <c r="L123" s="29"/>
      <c r="M123" s="29"/>
      <c r="N123" s="29"/>
      <c r="O123" s="29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  <c r="AA123" s="36"/>
      <c r="AB123" s="36"/>
      <c r="AC123" s="36"/>
      <c r="AD123" s="36"/>
      <c r="AE123" s="36"/>
      <c r="AF123" s="36"/>
      <c r="AG123" s="36"/>
      <c r="AH123" s="36"/>
      <c r="AI123" s="36"/>
      <c r="AJ123" s="36"/>
    </row>
    <row r="124" spans="1:36" x14ac:dyDescent="0.2">
      <c r="A124" s="8"/>
      <c r="B124" s="8"/>
      <c r="C124" s="8"/>
      <c r="D124" s="8"/>
      <c r="E124" s="8"/>
      <c r="F124" s="8"/>
      <c r="G124" s="8"/>
      <c r="H124" s="36"/>
      <c r="I124" s="36"/>
      <c r="J124" s="36"/>
      <c r="K124" s="36"/>
      <c r="L124" s="29"/>
      <c r="M124" s="29"/>
      <c r="N124" s="29"/>
      <c r="O124" s="29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  <c r="AA124" s="36"/>
      <c r="AB124" s="36"/>
      <c r="AC124" s="36"/>
      <c r="AD124" s="36"/>
      <c r="AE124" s="36"/>
      <c r="AF124" s="36"/>
      <c r="AG124" s="36"/>
      <c r="AH124" s="36"/>
      <c r="AI124" s="36"/>
      <c r="AJ124" s="36"/>
    </row>
    <row r="125" spans="1:36" x14ac:dyDescent="0.2">
      <c r="A125" s="8"/>
      <c r="B125" s="8"/>
      <c r="C125" s="8"/>
      <c r="D125" s="8"/>
      <c r="E125" s="8"/>
      <c r="F125" s="8"/>
      <c r="G125" s="8"/>
      <c r="H125" s="36"/>
      <c r="I125" s="36"/>
      <c r="J125" s="36"/>
      <c r="K125" s="36"/>
      <c r="L125" s="29"/>
      <c r="M125" s="29"/>
      <c r="N125" s="29"/>
      <c r="O125" s="29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  <c r="AA125" s="36"/>
      <c r="AB125" s="36"/>
      <c r="AC125" s="36"/>
      <c r="AD125" s="36"/>
      <c r="AE125" s="36"/>
      <c r="AF125" s="36"/>
      <c r="AG125" s="36"/>
      <c r="AH125" s="36"/>
      <c r="AI125" s="36"/>
      <c r="AJ125" s="36"/>
    </row>
    <row r="126" spans="1:36" x14ac:dyDescent="0.2">
      <c r="A126" s="8"/>
      <c r="B126" s="8"/>
      <c r="C126" s="8"/>
      <c r="D126" s="8"/>
      <c r="E126" s="8"/>
      <c r="F126" s="8"/>
      <c r="G126" s="8"/>
      <c r="H126" s="36"/>
      <c r="I126" s="36"/>
      <c r="J126" s="36"/>
      <c r="K126" s="36"/>
      <c r="L126" s="29"/>
      <c r="M126" s="29"/>
      <c r="N126" s="29"/>
      <c r="O126" s="29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  <c r="AA126" s="36"/>
      <c r="AB126" s="36"/>
      <c r="AC126" s="36"/>
      <c r="AD126" s="36"/>
      <c r="AE126" s="36"/>
      <c r="AF126" s="36"/>
      <c r="AG126" s="36"/>
      <c r="AH126" s="36"/>
      <c r="AI126" s="36"/>
      <c r="AJ126" s="36"/>
    </row>
    <row r="127" spans="1:36" x14ac:dyDescent="0.2">
      <c r="A127" s="8"/>
      <c r="B127" s="8"/>
      <c r="C127" s="8"/>
      <c r="D127" s="8"/>
      <c r="E127" s="8"/>
      <c r="F127" s="8"/>
      <c r="G127" s="8"/>
      <c r="H127" s="36"/>
      <c r="I127" s="36"/>
      <c r="J127" s="36"/>
      <c r="K127" s="36"/>
      <c r="L127" s="29"/>
      <c r="M127" s="29"/>
      <c r="N127" s="29"/>
      <c r="O127" s="29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  <c r="AA127" s="36"/>
      <c r="AB127" s="36"/>
      <c r="AC127" s="36"/>
      <c r="AD127" s="36"/>
      <c r="AE127" s="36"/>
      <c r="AF127" s="36"/>
      <c r="AG127" s="36"/>
      <c r="AH127" s="36"/>
      <c r="AI127" s="36"/>
      <c r="AJ127" s="36"/>
    </row>
    <row r="128" spans="1:36" x14ac:dyDescent="0.2">
      <c r="A128" s="8"/>
      <c r="B128" s="8"/>
      <c r="C128" s="8"/>
      <c r="D128" s="8"/>
      <c r="E128" s="8"/>
      <c r="F128" s="8"/>
      <c r="G128" s="8"/>
      <c r="H128" s="36"/>
      <c r="I128" s="36"/>
      <c r="J128" s="36"/>
      <c r="K128" s="36"/>
      <c r="L128" s="29"/>
      <c r="M128" s="29"/>
      <c r="N128" s="29"/>
      <c r="O128" s="29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  <c r="AA128" s="36"/>
      <c r="AB128" s="36"/>
      <c r="AC128" s="36"/>
      <c r="AD128" s="36"/>
      <c r="AE128" s="36"/>
      <c r="AF128" s="36"/>
      <c r="AG128" s="36"/>
      <c r="AH128" s="36"/>
      <c r="AI128" s="36"/>
      <c r="AJ128" s="36"/>
    </row>
    <row r="129" spans="1:36" x14ac:dyDescent="0.2">
      <c r="A129" s="8"/>
      <c r="B129" s="8"/>
      <c r="C129" s="8"/>
      <c r="D129" s="8"/>
      <c r="E129" s="8"/>
      <c r="F129" s="8"/>
      <c r="G129" s="8"/>
      <c r="H129" s="36"/>
      <c r="I129" s="36"/>
      <c r="J129" s="36"/>
      <c r="K129" s="36"/>
      <c r="L129" s="29"/>
      <c r="M129" s="29"/>
      <c r="N129" s="29"/>
      <c r="O129" s="29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  <c r="AA129" s="36"/>
      <c r="AB129" s="36"/>
      <c r="AC129" s="36"/>
      <c r="AD129" s="36"/>
      <c r="AE129" s="36"/>
      <c r="AF129" s="36"/>
      <c r="AG129" s="36"/>
      <c r="AH129" s="36"/>
      <c r="AI129" s="36"/>
      <c r="AJ129" s="36"/>
    </row>
    <row r="130" spans="1:36" x14ac:dyDescent="0.2">
      <c r="A130" s="8"/>
      <c r="B130" s="8"/>
      <c r="C130" s="8"/>
      <c r="D130" s="8"/>
      <c r="E130" s="8"/>
      <c r="F130" s="8"/>
      <c r="G130" s="8"/>
      <c r="H130" s="36"/>
      <c r="I130" s="36"/>
      <c r="J130" s="36"/>
      <c r="K130" s="36"/>
      <c r="L130" s="29"/>
      <c r="M130" s="29"/>
      <c r="N130" s="29"/>
      <c r="O130" s="29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</row>
    <row r="131" spans="1:36" x14ac:dyDescent="0.2">
      <c r="A131" s="8"/>
      <c r="B131" s="8"/>
      <c r="C131" s="8"/>
      <c r="D131" s="8"/>
      <c r="E131" s="8"/>
      <c r="F131" s="8"/>
      <c r="G131" s="8"/>
      <c r="H131" s="36"/>
      <c r="I131" s="36"/>
      <c r="J131" s="36"/>
      <c r="K131" s="36"/>
      <c r="L131" s="29"/>
      <c r="M131" s="29"/>
      <c r="N131" s="29"/>
      <c r="O131" s="29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</row>
    <row r="132" spans="1:36" x14ac:dyDescent="0.2">
      <c r="A132" s="8"/>
      <c r="B132" s="8"/>
      <c r="C132" s="8"/>
      <c r="D132" s="8"/>
      <c r="E132" s="8"/>
      <c r="F132" s="8"/>
      <c r="G132" s="8"/>
      <c r="H132" s="36"/>
      <c r="I132" s="36"/>
      <c r="J132" s="36"/>
      <c r="K132" s="36"/>
      <c r="L132" s="29"/>
      <c r="M132" s="29"/>
      <c r="N132" s="29"/>
      <c r="O132" s="29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  <c r="AA132" s="36"/>
      <c r="AB132" s="36"/>
      <c r="AC132" s="36"/>
      <c r="AD132" s="36"/>
      <c r="AE132" s="36"/>
      <c r="AF132" s="36"/>
      <c r="AG132" s="36"/>
      <c r="AH132" s="36"/>
      <c r="AI132" s="36"/>
      <c r="AJ132" s="36"/>
    </row>
    <row r="133" spans="1:36" x14ac:dyDescent="0.2">
      <c r="A133" s="8"/>
      <c r="B133" s="8"/>
      <c r="C133" s="8"/>
      <c r="D133" s="8"/>
      <c r="E133" s="8"/>
      <c r="F133" s="8"/>
      <c r="G133" s="8"/>
      <c r="H133" s="36"/>
      <c r="I133" s="36"/>
      <c r="J133" s="36"/>
      <c r="K133" s="36"/>
      <c r="L133" s="29"/>
      <c r="M133" s="29"/>
      <c r="N133" s="29"/>
      <c r="O133" s="29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  <c r="AA133" s="36"/>
      <c r="AB133" s="36"/>
      <c r="AC133" s="36"/>
      <c r="AD133" s="36"/>
      <c r="AE133" s="36"/>
      <c r="AF133" s="36"/>
      <c r="AG133" s="36"/>
      <c r="AH133" s="36"/>
      <c r="AI133" s="36"/>
      <c r="AJ133" s="36"/>
    </row>
    <row r="134" spans="1:36" x14ac:dyDescent="0.2">
      <c r="A134" s="8"/>
      <c r="B134" s="8"/>
      <c r="C134" s="8"/>
      <c r="D134" s="8"/>
      <c r="E134" s="8"/>
      <c r="F134" s="8"/>
      <c r="G134" s="8"/>
      <c r="H134" s="36"/>
      <c r="I134" s="36"/>
      <c r="J134" s="36"/>
      <c r="K134" s="36"/>
      <c r="L134" s="29"/>
      <c r="M134" s="29"/>
      <c r="N134" s="29"/>
      <c r="O134" s="29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  <c r="AA134" s="36"/>
      <c r="AB134" s="36"/>
      <c r="AC134" s="36"/>
      <c r="AD134" s="36"/>
      <c r="AE134" s="36"/>
      <c r="AF134" s="36"/>
      <c r="AG134" s="36"/>
      <c r="AH134" s="36"/>
      <c r="AI134" s="36"/>
      <c r="AJ134" s="36"/>
    </row>
    <row r="135" spans="1:36" x14ac:dyDescent="0.2">
      <c r="A135" s="8"/>
      <c r="B135" s="8"/>
      <c r="C135" s="8"/>
      <c r="D135" s="8"/>
      <c r="E135" s="8"/>
      <c r="F135" s="8"/>
      <c r="G135" s="8"/>
      <c r="H135" s="36"/>
      <c r="I135" s="36"/>
      <c r="J135" s="36"/>
      <c r="K135" s="36"/>
      <c r="L135" s="29"/>
      <c r="M135" s="29"/>
      <c r="N135" s="29"/>
      <c r="O135" s="29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  <c r="AA135" s="36"/>
      <c r="AB135" s="36"/>
      <c r="AC135" s="36"/>
      <c r="AD135" s="36"/>
      <c r="AE135" s="36"/>
      <c r="AF135" s="36"/>
      <c r="AG135" s="36"/>
      <c r="AH135" s="36"/>
      <c r="AI135" s="36"/>
      <c r="AJ135" s="36"/>
    </row>
    <row r="136" spans="1:36" x14ac:dyDescent="0.2">
      <c r="A136" s="8"/>
      <c r="B136" s="8"/>
      <c r="C136" s="8"/>
      <c r="D136" s="8"/>
      <c r="E136" s="8"/>
      <c r="F136" s="8"/>
      <c r="G136" s="8"/>
      <c r="H136" s="36"/>
      <c r="I136" s="36"/>
      <c r="J136" s="36"/>
      <c r="K136" s="36"/>
      <c r="L136" s="29"/>
      <c r="M136" s="29"/>
      <c r="N136" s="29"/>
      <c r="O136" s="29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  <c r="AA136" s="36"/>
      <c r="AB136" s="36"/>
      <c r="AC136" s="36"/>
      <c r="AD136" s="36"/>
      <c r="AE136" s="36"/>
      <c r="AF136" s="36"/>
      <c r="AG136" s="36"/>
      <c r="AH136" s="36"/>
      <c r="AI136" s="36"/>
      <c r="AJ136" s="36"/>
    </row>
    <row r="137" spans="1:36" x14ac:dyDescent="0.2">
      <c r="A137" s="8"/>
      <c r="B137" s="8"/>
      <c r="C137" s="8"/>
      <c r="D137" s="8"/>
      <c r="E137" s="8"/>
      <c r="F137" s="8"/>
      <c r="G137" s="8"/>
      <c r="H137" s="36"/>
      <c r="I137" s="36"/>
      <c r="J137" s="36"/>
      <c r="K137" s="36"/>
      <c r="L137" s="29"/>
      <c r="M137" s="29"/>
      <c r="N137" s="29"/>
      <c r="O137" s="29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  <c r="AA137" s="36"/>
      <c r="AB137" s="36"/>
      <c r="AC137" s="36"/>
      <c r="AD137" s="36"/>
      <c r="AE137" s="36"/>
      <c r="AF137" s="36"/>
      <c r="AG137" s="36"/>
      <c r="AH137" s="36"/>
      <c r="AI137" s="36"/>
      <c r="AJ137" s="36"/>
    </row>
    <row r="138" spans="1:36" x14ac:dyDescent="0.2">
      <c r="A138" s="8"/>
      <c r="B138" s="8"/>
      <c r="C138" s="8"/>
      <c r="D138" s="8"/>
      <c r="E138" s="8"/>
      <c r="F138" s="8"/>
      <c r="G138" s="8"/>
      <c r="H138" s="36"/>
      <c r="I138" s="36"/>
      <c r="J138" s="47"/>
      <c r="K138" s="47"/>
      <c r="L138" s="14"/>
      <c r="M138" s="14"/>
      <c r="N138" s="14"/>
      <c r="O138" s="14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  <c r="AA138" s="36"/>
      <c r="AB138" s="36"/>
      <c r="AC138" s="36"/>
      <c r="AD138" s="36"/>
      <c r="AE138" s="36"/>
      <c r="AF138" s="36"/>
      <c r="AG138" s="36"/>
      <c r="AH138" s="36"/>
      <c r="AI138" s="36"/>
      <c r="AJ138" s="36"/>
    </row>
    <row r="139" spans="1:36" x14ac:dyDescent="0.2">
      <c r="A139" s="8"/>
      <c r="B139" s="8"/>
      <c r="C139" s="8"/>
      <c r="D139" s="8"/>
      <c r="E139" s="8"/>
      <c r="F139" s="8"/>
      <c r="G139" s="8"/>
      <c r="H139" s="36"/>
      <c r="I139" s="36"/>
      <c r="J139" s="47"/>
      <c r="K139" s="47"/>
      <c r="L139" s="14"/>
      <c r="M139" s="14"/>
      <c r="N139" s="14"/>
      <c r="O139" s="14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  <c r="AA139" s="36"/>
      <c r="AB139" s="36"/>
      <c r="AC139" s="36"/>
      <c r="AD139" s="36"/>
      <c r="AE139" s="36"/>
      <c r="AF139" s="36"/>
      <c r="AG139" s="36"/>
      <c r="AH139" s="36"/>
      <c r="AI139" s="36"/>
      <c r="AJ139" s="36"/>
    </row>
    <row r="140" spans="1:36" x14ac:dyDescent="0.2">
      <c r="A140" s="8"/>
      <c r="B140" s="8"/>
      <c r="C140" s="8"/>
      <c r="D140" s="8"/>
      <c r="E140" s="8"/>
      <c r="F140" s="8"/>
      <c r="G140" s="8"/>
      <c r="H140" s="36"/>
      <c r="I140" s="36"/>
      <c r="J140" s="47"/>
      <c r="K140" s="47"/>
      <c r="L140" s="14"/>
      <c r="M140" s="14"/>
      <c r="N140" s="14"/>
      <c r="O140" s="14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  <c r="AA140" s="36"/>
      <c r="AB140" s="36"/>
      <c r="AC140" s="36"/>
      <c r="AD140" s="36"/>
      <c r="AE140" s="36"/>
      <c r="AF140" s="36"/>
      <c r="AG140" s="36"/>
      <c r="AH140" s="36"/>
      <c r="AI140" s="36"/>
      <c r="AJ140" s="36"/>
    </row>
    <row r="141" spans="1:36" x14ac:dyDescent="0.2">
      <c r="A141" s="8"/>
      <c r="B141" s="8"/>
      <c r="C141" s="8"/>
      <c r="D141" s="8"/>
      <c r="E141" s="8"/>
      <c r="F141" s="8"/>
      <c r="G141" s="8"/>
      <c r="H141" s="47"/>
      <c r="I141" s="36"/>
      <c r="J141" s="47"/>
      <c r="K141" s="47"/>
      <c r="L141" s="14"/>
      <c r="M141" s="14"/>
      <c r="N141" s="14"/>
      <c r="O141" s="14"/>
      <c r="P141" s="47"/>
      <c r="Q141" s="36"/>
      <c r="R141" s="36"/>
      <c r="S141" s="36"/>
      <c r="T141" s="36"/>
      <c r="U141" s="36"/>
      <c r="V141" s="36"/>
      <c r="W141" s="36"/>
      <c r="X141" s="36"/>
      <c r="Y141" s="36"/>
      <c r="Z141" s="36"/>
      <c r="AA141" s="36"/>
      <c r="AB141" s="36"/>
      <c r="AC141" s="36"/>
      <c r="AD141" s="36"/>
      <c r="AE141" s="36"/>
      <c r="AF141" s="36"/>
      <c r="AG141" s="36"/>
      <c r="AH141" s="36"/>
      <c r="AI141" s="36"/>
      <c r="AJ141" s="36"/>
    </row>
    <row r="142" spans="1:36" x14ac:dyDescent="0.2">
      <c r="A142" s="8"/>
      <c r="B142" s="8"/>
      <c r="C142" s="8"/>
      <c r="D142" s="8"/>
      <c r="E142" s="8"/>
      <c r="F142" s="8"/>
      <c r="G142" s="8"/>
      <c r="H142" s="47"/>
      <c r="I142" s="36"/>
      <c r="J142" s="47"/>
      <c r="K142" s="47"/>
      <c r="L142" s="14"/>
      <c r="M142" s="14"/>
      <c r="N142" s="14"/>
      <c r="O142" s="14"/>
      <c r="P142" s="47"/>
      <c r="Q142" s="36"/>
      <c r="R142" s="36"/>
      <c r="S142" s="36"/>
      <c r="T142" s="36"/>
      <c r="U142" s="36"/>
      <c r="V142" s="36"/>
      <c r="W142" s="36"/>
      <c r="X142" s="36"/>
      <c r="Y142" s="36"/>
      <c r="Z142" s="36"/>
      <c r="AA142" s="36"/>
      <c r="AB142" s="36"/>
      <c r="AC142" s="36"/>
      <c r="AD142" s="36"/>
      <c r="AE142" s="36"/>
      <c r="AF142" s="36"/>
      <c r="AG142" s="36"/>
      <c r="AH142" s="36"/>
      <c r="AI142" s="36"/>
      <c r="AJ142" s="36"/>
    </row>
    <row r="143" spans="1:36" x14ac:dyDescent="0.2">
      <c r="A143" s="8"/>
      <c r="B143" s="8"/>
      <c r="C143" s="8"/>
      <c r="D143" s="8"/>
      <c r="E143" s="8"/>
      <c r="F143" s="8"/>
      <c r="G143" s="8"/>
      <c r="H143" s="47"/>
      <c r="I143" s="36"/>
      <c r="J143" s="47"/>
      <c r="K143" s="47"/>
      <c r="L143" s="14"/>
      <c r="M143" s="14"/>
      <c r="N143" s="14"/>
      <c r="O143" s="14"/>
      <c r="P143" s="47"/>
      <c r="Q143" s="36"/>
      <c r="R143" s="36"/>
      <c r="S143" s="36"/>
      <c r="T143" s="36"/>
      <c r="U143" s="36"/>
      <c r="V143" s="36"/>
      <c r="W143" s="36"/>
      <c r="X143" s="36"/>
      <c r="Y143" s="36"/>
      <c r="Z143" s="36"/>
      <c r="AA143" s="36"/>
      <c r="AB143" s="36"/>
      <c r="AC143" s="36"/>
      <c r="AD143" s="36"/>
      <c r="AE143" s="36"/>
      <c r="AF143" s="36"/>
      <c r="AG143" s="36"/>
      <c r="AH143" s="36"/>
      <c r="AI143" s="36"/>
      <c r="AJ143" s="36"/>
    </row>
    <row r="144" spans="1:36" x14ac:dyDescent="0.2">
      <c r="A144" s="8"/>
      <c r="B144" s="8"/>
      <c r="C144" s="8"/>
      <c r="D144" s="8"/>
      <c r="E144" s="8"/>
      <c r="F144" s="8"/>
      <c r="G144" s="8"/>
      <c r="H144" s="47"/>
      <c r="I144" s="36"/>
      <c r="J144" s="47"/>
      <c r="K144" s="47"/>
      <c r="L144" s="14"/>
      <c r="M144" s="14"/>
      <c r="N144" s="14"/>
      <c r="O144" s="14"/>
      <c r="P144" s="47"/>
      <c r="Q144" s="36"/>
      <c r="R144" s="36"/>
      <c r="S144" s="36"/>
      <c r="T144" s="36"/>
      <c r="U144" s="36"/>
      <c r="V144" s="36"/>
      <c r="W144" s="36"/>
      <c r="X144" s="36"/>
      <c r="Y144" s="36"/>
      <c r="Z144" s="36"/>
      <c r="AA144" s="36"/>
      <c r="AB144" s="36"/>
      <c r="AC144" s="36"/>
      <c r="AD144" s="36"/>
      <c r="AE144" s="36"/>
      <c r="AF144" s="36"/>
      <c r="AG144" s="36"/>
      <c r="AH144" s="36"/>
      <c r="AI144" s="36"/>
      <c r="AJ144" s="36"/>
    </row>
    <row r="145" spans="1:36" x14ac:dyDescent="0.2">
      <c r="A145" s="8"/>
      <c r="B145" s="8"/>
      <c r="C145" s="8"/>
      <c r="D145" s="8"/>
      <c r="E145" s="8"/>
      <c r="F145" s="8"/>
      <c r="G145" s="8"/>
      <c r="H145" s="47"/>
      <c r="I145" s="36"/>
      <c r="J145" s="47"/>
      <c r="K145" s="47"/>
      <c r="L145" s="34"/>
      <c r="M145" s="34"/>
      <c r="N145" s="34"/>
      <c r="O145" s="34"/>
      <c r="P145" s="47"/>
      <c r="Q145" s="36"/>
      <c r="R145" s="36"/>
      <c r="S145" s="36"/>
      <c r="T145" s="36"/>
      <c r="U145" s="36"/>
      <c r="V145" s="36"/>
      <c r="W145" s="36"/>
      <c r="X145" s="36"/>
      <c r="Y145" s="36"/>
      <c r="Z145" s="36"/>
      <c r="AA145" s="36"/>
      <c r="AB145" s="36"/>
      <c r="AC145" s="36"/>
      <c r="AD145" s="36"/>
      <c r="AE145" s="36"/>
      <c r="AF145" s="36"/>
      <c r="AG145" s="36"/>
      <c r="AH145" s="36"/>
      <c r="AI145" s="36"/>
      <c r="AJ145" s="36"/>
    </row>
    <row r="146" spans="1:36" x14ac:dyDescent="0.2">
      <c r="A146" s="8"/>
      <c r="B146" s="8"/>
      <c r="C146" s="8"/>
      <c r="D146" s="8"/>
      <c r="E146" s="8"/>
      <c r="F146" s="8"/>
      <c r="G146" s="8"/>
      <c r="H146" s="36"/>
      <c r="I146" s="36"/>
      <c r="J146" s="47"/>
      <c r="K146" s="47"/>
      <c r="L146" s="14"/>
      <c r="M146" s="14"/>
      <c r="N146" s="14"/>
      <c r="O146" s="14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  <c r="AA146" s="36"/>
      <c r="AB146" s="36"/>
      <c r="AC146" s="36"/>
      <c r="AD146" s="36"/>
      <c r="AE146" s="36"/>
      <c r="AF146" s="36"/>
      <c r="AG146" s="36"/>
      <c r="AH146" s="36"/>
      <c r="AI146" s="36"/>
      <c r="AJ146" s="36"/>
    </row>
    <row r="147" spans="1:36" x14ac:dyDescent="0.2">
      <c r="A147" s="8"/>
      <c r="B147" s="8"/>
      <c r="C147" s="8"/>
      <c r="D147" s="8"/>
      <c r="E147" s="8"/>
      <c r="F147" s="8"/>
      <c r="G147" s="8"/>
      <c r="H147" s="36"/>
      <c r="I147" s="36"/>
      <c r="J147" s="36"/>
      <c r="K147" s="36"/>
      <c r="L147" s="29"/>
      <c r="M147" s="29"/>
      <c r="N147" s="29"/>
      <c r="O147" s="29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  <c r="AA147" s="36"/>
      <c r="AB147" s="36"/>
      <c r="AC147" s="36"/>
      <c r="AD147" s="36"/>
      <c r="AE147" s="36"/>
      <c r="AF147" s="36"/>
      <c r="AG147" s="36"/>
      <c r="AH147" s="36"/>
      <c r="AI147" s="36"/>
      <c r="AJ147" s="36"/>
    </row>
    <row r="148" spans="1:36" x14ac:dyDescent="0.2">
      <c r="A148" s="8"/>
      <c r="B148" s="8"/>
      <c r="C148" s="8"/>
      <c r="D148" s="8"/>
      <c r="E148" s="8"/>
      <c r="F148" s="8"/>
      <c r="G148" s="8"/>
      <c r="H148" s="36"/>
      <c r="I148" s="36"/>
      <c r="J148" s="36"/>
      <c r="K148" s="36"/>
      <c r="L148" s="29"/>
      <c r="M148" s="29"/>
      <c r="N148" s="29"/>
      <c r="O148" s="29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  <c r="AA148" s="36"/>
      <c r="AB148" s="36"/>
      <c r="AC148" s="36"/>
      <c r="AD148" s="36"/>
      <c r="AE148" s="36"/>
      <c r="AF148" s="36"/>
      <c r="AG148" s="36"/>
      <c r="AH148" s="36"/>
      <c r="AI148" s="36"/>
      <c r="AJ148" s="36"/>
    </row>
    <row r="149" spans="1:36" x14ac:dyDescent="0.2">
      <c r="A149" s="8"/>
      <c r="B149" s="8"/>
      <c r="C149" s="8"/>
      <c r="D149" s="8"/>
      <c r="E149" s="8"/>
      <c r="F149" s="8"/>
      <c r="G149" s="8"/>
      <c r="H149" s="36"/>
      <c r="I149" s="36"/>
      <c r="J149" s="36"/>
      <c r="K149" s="36"/>
      <c r="L149" s="29"/>
      <c r="M149" s="29"/>
      <c r="N149" s="29"/>
      <c r="O149" s="29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  <c r="AA149" s="36"/>
      <c r="AB149" s="36"/>
      <c r="AC149" s="36"/>
      <c r="AD149" s="36"/>
      <c r="AE149" s="36"/>
      <c r="AF149" s="36"/>
      <c r="AG149" s="36"/>
      <c r="AH149" s="36"/>
      <c r="AI149" s="36"/>
      <c r="AJ149" s="36"/>
    </row>
    <row r="150" spans="1:36" x14ac:dyDescent="0.2">
      <c r="A150" s="8"/>
      <c r="B150" s="8"/>
      <c r="C150" s="8"/>
      <c r="D150" s="8"/>
      <c r="E150" s="8"/>
      <c r="F150" s="8"/>
      <c r="G150" s="8"/>
      <c r="H150" s="36"/>
      <c r="I150" s="36"/>
      <c r="J150" s="36"/>
      <c r="K150" s="36"/>
      <c r="L150" s="29"/>
      <c r="M150" s="29"/>
      <c r="N150" s="29"/>
      <c r="O150" s="29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  <c r="AA150" s="36"/>
      <c r="AB150" s="36"/>
      <c r="AC150" s="36"/>
      <c r="AD150" s="36"/>
      <c r="AE150" s="36"/>
      <c r="AF150" s="36"/>
      <c r="AG150" s="36"/>
      <c r="AH150" s="36"/>
      <c r="AI150" s="36"/>
      <c r="AJ150" s="36"/>
    </row>
    <row r="151" spans="1:36" x14ac:dyDescent="0.2">
      <c r="A151" s="8"/>
      <c r="B151" s="8"/>
      <c r="C151" s="8"/>
      <c r="D151" s="8"/>
      <c r="E151" s="8"/>
      <c r="F151" s="8"/>
      <c r="G151" s="8"/>
      <c r="H151" s="36"/>
      <c r="I151" s="36"/>
      <c r="J151" s="36"/>
      <c r="K151" s="36"/>
      <c r="L151" s="29"/>
      <c r="M151" s="29"/>
      <c r="N151" s="29"/>
      <c r="O151" s="29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  <c r="AA151" s="36"/>
      <c r="AB151" s="36"/>
      <c r="AC151" s="36"/>
      <c r="AD151" s="36"/>
      <c r="AE151" s="36"/>
      <c r="AF151" s="36"/>
      <c r="AG151" s="36"/>
      <c r="AH151" s="36"/>
      <c r="AI151" s="36"/>
      <c r="AJ151" s="36"/>
    </row>
    <row r="152" spans="1:36" x14ac:dyDescent="0.2">
      <c r="A152" s="8"/>
      <c r="B152" s="8"/>
      <c r="C152" s="8"/>
      <c r="D152" s="8"/>
      <c r="E152" s="8"/>
      <c r="F152" s="8"/>
      <c r="G152" s="8"/>
      <c r="H152" s="36"/>
      <c r="I152" s="36"/>
      <c r="J152" s="36"/>
      <c r="K152" s="36"/>
      <c r="L152" s="29"/>
      <c r="M152" s="29"/>
      <c r="N152" s="29"/>
      <c r="O152" s="29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  <c r="AA152" s="36"/>
      <c r="AB152" s="36"/>
      <c r="AC152" s="36"/>
      <c r="AD152" s="36"/>
      <c r="AE152" s="36"/>
      <c r="AF152" s="36"/>
      <c r="AG152" s="36"/>
      <c r="AH152" s="36"/>
      <c r="AI152" s="36"/>
      <c r="AJ152" s="36"/>
    </row>
    <row r="153" spans="1:36" x14ac:dyDescent="0.2">
      <c r="A153" s="8"/>
      <c r="B153" s="8"/>
      <c r="C153" s="8"/>
      <c r="D153" s="8"/>
      <c r="E153" s="8"/>
      <c r="F153" s="8"/>
      <c r="G153" s="8"/>
      <c r="H153" s="36"/>
      <c r="I153" s="36"/>
      <c r="J153" s="36"/>
      <c r="K153" s="36"/>
      <c r="L153" s="29"/>
      <c r="M153" s="29"/>
      <c r="N153" s="29"/>
      <c r="O153" s="29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  <c r="AA153" s="36"/>
      <c r="AB153" s="36"/>
      <c r="AC153" s="36"/>
      <c r="AD153" s="36"/>
      <c r="AE153" s="36"/>
      <c r="AF153" s="36"/>
      <c r="AG153" s="36"/>
      <c r="AH153" s="36"/>
      <c r="AI153" s="36"/>
      <c r="AJ153" s="36"/>
    </row>
    <row r="154" spans="1:36" x14ac:dyDescent="0.2">
      <c r="A154" s="8"/>
      <c r="B154" s="8"/>
      <c r="C154" s="8"/>
      <c r="D154" s="8"/>
      <c r="E154" s="8"/>
      <c r="F154" s="8"/>
      <c r="G154" s="8"/>
      <c r="H154" s="36"/>
      <c r="I154" s="36"/>
      <c r="J154" s="36"/>
      <c r="K154" s="36"/>
      <c r="L154" s="29"/>
      <c r="M154" s="29"/>
      <c r="N154" s="29"/>
      <c r="O154" s="29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  <c r="AA154" s="36"/>
      <c r="AB154" s="36"/>
      <c r="AC154" s="36"/>
      <c r="AD154" s="36"/>
      <c r="AE154" s="36"/>
      <c r="AF154" s="36"/>
      <c r="AG154" s="36"/>
      <c r="AH154" s="36"/>
      <c r="AI154" s="36"/>
      <c r="AJ154" s="36"/>
    </row>
    <row r="155" spans="1:36" x14ac:dyDescent="0.2">
      <c r="A155" s="8"/>
      <c r="B155" s="8"/>
      <c r="C155" s="8"/>
      <c r="D155" s="8"/>
      <c r="E155" s="8"/>
      <c r="F155" s="8"/>
      <c r="G155" s="8"/>
      <c r="H155" s="36"/>
      <c r="I155" s="36"/>
      <c r="J155" s="36"/>
      <c r="K155" s="36"/>
      <c r="L155" s="29"/>
      <c r="M155" s="29"/>
      <c r="N155" s="29"/>
      <c r="O155" s="29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  <c r="AA155" s="36"/>
      <c r="AB155" s="36"/>
      <c r="AC155" s="36"/>
      <c r="AD155" s="36"/>
      <c r="AE155" s="36"/>
      <c r="AF155" s="36"/>
      <c r="AG155" s="36"/>
      <c r="AH155" s="36"/>
      <c r="AI155" s="36"/>
      <c r="AJ155" s="36"/>
    </row>
    <row r="156" spans="1:36" x14ac:dyDescent="0.2">
      <c r="A156" s="8"/>
      <c r="B156" s="8"/>
      <c r="C156" s="8"/>
      <c r="D156" s="8"/>
      <c r="E156" s="8"/>
      <c r="F156" s="8"/>
      <c r="G156" s="8"/>
      <c r="H156" s="47"/>
      <c r="I156" s="36"/>
      <c r="J156" s="36"/>
      <c r="K156" s="36"/>
      <c r="L156" s="29"/>
      <c r="M156" s="29"/>
      <c r="N156" s="29"/>
      <c r="O156" s="29"/>
      <c r="P156" s="47"/>
      <c r="Q156" s="36"/>
      <c r="R156" s="36"/>
      <c r="S156" s="36"/>
      <c r="T156" s="36"/>
      <c r="U156" s="36"/>
      <c r="V156" s="36"/>
      <c r="W156" s="36"/>
      <c r="X156" s="36"/>
      <c r="Y156" s="36"/>
      <c r="Z156" s="36"/>
      <c r="AA156" s="36"/>
      <c r="AB156" s="36"/>
      <c r="AC156" s="36"/>
      <c r="AD156" s="36"/>
      <c r="AE156" s="36"/>
      <c r="AF156" s="36"/>
      <c r="AG156" s="36"/>
      <c r="AH156" s="36"/>
      <c r="AI156" s="36"/>
      <c r="AJ156" s="36"/>
    </row>
    <row r="157" spans="1:36" x14ac:dyDescent="0.2">
      <c r="A157" s="8"/>
      <c r="B157" s="8"/>
      <c r="C157" s="8"/>
      <c r="D157" s="8"/>
      <c r="E157" s="8"/>
      <c r="F157" s="8"/>
      <c r="G157" s="8"/>
      <c r="H157" s="47"/>
      <c r="I157" s="36"/>
      <c r="J157" s="36"/>
      <c r="K157" s="36"/>
      <c r="L157" s="29"/>
      <c r="M157" s="29"/>
      <c r="N157" s="29"/>
      <c r="O157" s="29"/>
      <c r="P157" s="47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</row>
    <row r="158" spans="1:36" x14ac:dyDescent="0.2">
      <c r="A158" s="8"/>
      <c r="B158" s="8"/>
      <c r="C158" s="8"/>
      <c r="D158" s="8"/>
      <c r="E158" s="8"/>
      <c r="F158" s="8"/>
      <c r="G158" s="8"/>
      <c r="H158" s="47"/>
      <c r="I158" s="36"/>
      <c r="J158" s="36"/>
      <c r="K158" s="36"/>
      <c r="L158" s="29"/>
      <c r="M158" s="29"/>
      <c r="N158" s="29"/>
      <c r="O158" s="29"/>
      <c r="P158" s="47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  <c r="AI158" s="36"/>
      <c r="AJ158" s="36"/>
    </row>
    <row r="159" spans="1:36" x14ac:dyDescent="0.2">
      <c r="A159" s="8"/>
      <c r="B159" s="8"/>
      <c r="C159" s="8"/>
      <c r="D159" s="8"/>
      <c r="E159" s="8"/>
      <c r="F159" s="8"/>
      <c r="G159" s="8"/>
      <c r="H159" s="47"/>
      <c r="I159" s="36"/>
      <c r="J159" s="36"/>
      <c r="K159" s="36"/>
      <c r="L159" s="29"/>
      <c r="M159" s="29"/>
      <c r="N159" s="29"/>
      <c r="O159" s="29"/>
      <c r="P159" s="47"/>
      <c r="Q159" s="36"/>
      <c r="R159" s="36"/>
      <c r="S159" s="36"/>
      <c r="T159" s="36"/>
      <c r="U159" s="36"/>
      <c r="V159" s="36"/>
      <c r="W159" s="36"/>
      <c r="X159" s="36"/>
      <c r="Y159" s="36"/>
      <c r="Z159" s="36"/>
      <c r="AA159" s="36"/>
      <c r="AB159" s="36"/>
      <c r="AC159" s="36"/>
      <c r="AD159" s="36"/>
      <c r="AE159" s="36"/>
      <c r="AF159" s="36"/>
      <c r="AG159" s="36"/>
      <c r="AH159" s="36"/>
      <c r="AI159" s="36"/>
      <c r="AJ159" s="36"/>
    </row>
    <row r="160" spans="1:36" x14ac:dyDescent="0.2">
      <c r="A160" s="8"/>
      <c r="B160" s="8"/>
      <c r="C160" s="8"/>
      <c r="D160" s="8"/>
      <c r="E160" s="8"/>
      <c r="F160" s="8"/>
      <c r="G160" s="8"/>
      <c r="H160" s="47"/>
      <c r="I160" s="36"/>
      <c r="J160" s="36"/>
      <c r="K160" s="36"/>
      <c r="L160" s="29"/>
      <c r="M160" s="29"/>
      <c r="N160" s="29"/>
      <c r="O160" s="29"/>
      <c r="P160" s="47"/>
      <c r="Q160" s="36"/>
      <c r="R160" s="36"/>
      <c r="S160" s="36"/>
      <c r="T160" s="36"/>
      <c r="U160" s="36"/>
      <c r="V160" s="36"/>
      <c r="W160" s="36"/>
      <c r="X160" s="36"/>
      <c r="Y160" s="36"/>
      <c r="Z160" s="36"/>
      <c r="AA160" s="36"/>
      <c r="AB160" s="36"/>
      <c r="AC160" s="36"/>
      <c r="AD160" s="36"/>
      <c r="AE160" s="36"/>
      <c r="AF160" s="36"/>
      <c r="AG160" s="36"/>
      <c r="AH160" s="36"/>
      <c r="AI160" s="36"/>
      <c r="AJ160" s="36"/>
    </row>
    <row r="161" spans="1:36" x14ac:dyDescent="0.2">
      <c r="A161" s="8"/>
      <c r="B161" s="8"/>
      <c r="C161" s="8"/>
      <c r="D161" s="8"/>
      <c r="E161" s="8"/>
      <c r="F161" s="8"/>
      <c r="G161" s="8"/>
      <c r="H161" s="47"/>
      <c r="I161" s="36"/>
      <c r="J161" s="36"/>
      <c r="K161" s="36"/>
      <c r="L161" s="29"/>
      <c r="M161" s="29"/>
      <c r="N161" s="29"/>
      <c r="O161" s="29"/>
      <c r="P161" s="47"/>
      <c r="Q161" s="36"/>
      <c r="R161" s="36"/>
      <c r="S161" s="36"/>
      <c r="T161" s="36"/>
      <c r="U161" s="36"/>
      <c r="V161" s="36"/>
      <c r="W161" s="36"/>
      <c r="X161" s="36"/>
      <c r="Y161" s="36"/>
      <c r="Z161" s="36"/>
      <c r="AA161" s="36"/>
      <c r="AB161" s="36"/>
      <c r="AC161" s="36"/>
      <c r="AD161" s="36"/>
      <c r="AE161" s="36"/>
      <c r="AF161" s="36"/>
      <c r="AG161" s="36"/>
      <c r="AH161" s="36"/>
      <c r="AI161" s="36"/>
      <c r="AJ161" s="36"/>
    </row>
    <row r="162" spans="1:36" x14ac:dyDescent="0.2">
      <c r="A162" s="8"/>
      <c r="B162" s="8"/>
      <c r="C162" s="8"/>
      <c r="D162" s="8"/>
      <c r="E162" s="8"/>
      <c r="F162" s="8"/>
      <c r="G162" s="8"/>
      <c r="H162" s="47"/>
      <c r="I162" s="36"/>
      <c r="J162" s="36"/>
      <c r="K162" s="36"/>
      <c r="L162" s="29"/>
      <c r="M162" s="29"/>
      <c r="N162" s="29"/>
      <c r="O162" s="29"/>
      <c r="P162" s="47"/>
      <c r="Q162" s="36"/>
      <c r="R162" s="36"/>
      <c r="S162" s="36"/>
      <c r="T162" s="36"/>
      <c r="U162" s="36"/>
      <c r="V162" s="36"/>
      <c r="W162" s="36"/>
      <c r="X162" s="36"/>
      <c r="Y162" s="36"/>
      <c r="Z162" s="36"/>
      <c r="AA162" s="36"/>
      <c r="AB162" s="36"/>
      <c r="AC162" s="36"/>
      <c r="AD162" s="36"/>
      <c r="AE162" s="36"/>
      <c r="AF162" s="36"/>
      <c r="AG162" s="36"/>
      <c r="AH162" s="36"/>
      <c r="AI162" s="36"/>
      <c r="AJ162" s="36"/>
    </row>
    <row r="163" spans="1:36" x14ac:dyDescent="0.2">
      <c r="A163" s="8"/>
      <c r="B163" s="8"/>
      <c r="C163" s="8"/>
      <c r="D163" s="8"/>
      <c r="E163" s="8"/>
      <c r="F163" s="8"/>
      <c r="G163" s="8"/>
      <c r="H163" s="47"/>
      <c r="I163" s="36"/>
      <c r="J163" s="36"/>
      <c r="K163" s="36"/>
      <c r="L163" s="29"/>
      <c r="M163" s="29"/>
      <c r="N163" s="29"/>
      <c r="O163" s="29"/>
      <c r="P163" s="47"/>
      <c r="Q163" s="36"/>
      <c r="R163" s="36"/>
      <c r="S163" s="36"/>
      <c r="T163" s="36"/>
      <c r="U163" s="36"/>
      <c r="V163" s="36"/>
      <c r="W163" s="36"/>
      <c r="X163" s="36"/>
      <c r="Y163" s="36"/>
      <c r="Z163" s="36"/>
      <c r="AA163" s="36"/>
      <c r="AB163" s="36"/>
      <c r="AC163" s="36"/>
      <c r="AD163" s="36"/>
      <c r="AE163" s="36"/>
      <c r="AF163" s="36"/>
      <c r="AG163" s="36"/>
      <c r="AH163" s="36"/>
      <c r="AI163" s="36"/>
      <c r="AJ163" s="36"/>
    </row>
    <row r="164" spans="1:36" x14ac:dyDescent="0.2">
      <c r="A164" s="8"/>
      <c r="B164" s="8"/>
      <c r="C164" s="8"/>
      <c r="D164" s="8"/>
      <c r="E164" s="8"/>
      <c r="F164" s="8"/>
      <c r="G164" s="8"/>
      <c r="H164" s="47"/>
      <c r="I164" s="36"/>
      <c r="J164" s="36"/>
      <c r="K164" s="36"/>
      <c r="L164" s="29"/>
      <c r="M164" s="29"/>
      <c r="N164" s="29"/>
      <c r="O164" s="29"/>
      <c r="P164" s="47"/>
      <c r="Q164" s="36"/>
      <c r="R164" s="36"/>
      <c r="S164" s="36"/>
      <c r="T164" s="36"/>
      <c r="U164" s="36"/>
      <c r="V164" s="36"/>
      <c r="W164" s="36"/>
      <c r="X164" s="36"/>
      <c r="Y164" s="36"/>
      <c r="Z164" s="36"/>
      <c r="AA164" s="36"/>
      <c r="AB164" s="36"/>
      <c r="AC164" s="36"/>
      <c r="AD164" s="36"/>
      <c r="AE164" s="36"/>
      <c r="AF164" s="36"/>
      <c r="AG164" s="36"/>
      <c r="AH164" s="36"/>
      <c r="AI164" s="36"/>
      <c r="AJ164" s="36"/>
    </row>
    <row r="165" spans="1:36" x14ac:dyDescent="0.2">
      <c r="A165" s="8"/>
      <c r="B165" s="8"/>
      <c r="C165" s="8"/>
      <c r="D165" s="8"/>
      <c r="E165" s="8"/>
      <c r="F165" s="8"/>
      <c r="G165" s="8"/>
      <c r="H165" s="47"/>
      <c r="I165" s="36"/>
      <c r="J165" s="36"/>
      <c r="K165" s="36"/>
      <c r="L165" s="29"/>
      <c r="M165" s="29"/>
      <c r="N165" s="29"/>
      <c r="O165" s="29"/>
      <c r="P165" s="47"/>
      <c r="Q165" s="36"/>
      <c r="R165" s="36"/>
      <c r="S165" s="36"/>
      <c r="T165" s="36"/>
      <c r="U165" s="36"/>
      <c r="V165" s="36"/>
      <c r="W165" s="36"/>
      <c r="X165" s="36"/>
      <c r="Y165" s="36"/>
      <c r="Z165" s="36"/>
      <c r="AA165" s="36"/>
      <c r="AB165" s="36"/>
      <c r="AC165" s="36"/>
      <c r="AD165" s="36"/>
      <c r="AE165" s="36"/>
      <c r="AF165" s="36"/>
      <c r="AG165" s="36"/>
      <c r="AH165" s="36"/>
      <c r="AI165" s="36"/>
      <c r="AJ165" s="36"/>
    </row>
    <row r="166" spans="1:36" x14ac:dyDescent="0.2">
      <c r="A166" s="8"/>
      <c r="B166" s="8"/>
      <c r="C166" s="8"/>
      <c r="D166" s="8"/>
      <c r="E166" s="8"/>
      <c r="F166" s="8"/>
      <c r="G166" s="8"/>
      <c r="H166" s="47"/>
      <c r="I166" s="36"/>
      <c r="J166" s="36"/>
      <c r="K166" s="36"/>
      <c r="L166" s="29"/>
      <c r="M166" s="29"/>
      <c r="N166" s="29"/>
      <c r="O166" s="29"/>
      <c r="P166" s="47"/>
      <c r="Q166" s="36"/>
      <c r="R166" s="36"/>
      <c r="S166" s="36"/>
      <c r="T166" s="36"/>
      <c r="U166" s="36"/>
      <c r="V166" s="36"/>
      <c r="W166" s="36"/>
      <c r="X166" s="36"/>
      <c r="Y166" s="36"/>
      <c r="Z166" s="36"/>
      <c r="AA166" s="36"/>
      <c r="AB166" s="36"/>
      <c r="AC166" s="36"/>
      <c r="AD166" s="36"/>
      <c r="AE166" s="36"/>
      <c r="AF166" s="36"/>
      <c r="AG166" s="36"/>
      <c r="AH166" s="36"/>
      <c r="AI166" s="36"/>
      <c r="AJ166" s="36"/>
    </row>
    <row r="167" spans="1:36" x14ac:dyDescent="0.2">
      <c r="A167" s="8"/>
      <c r="B167" s="8"/>
      <c r="C167" s="8"/>
      <c r="D167" s="8"/>
      <c r="E167" s="8"/>
      <c r="F167" s="8"/>
      <c r="G167" s="8"/>
      <c r="H167" s="47"/>
      <c r="I167" s="36"/>
      <c r="J167" s="36"/>
      <c r="K167" s="36"/>
      <c r="L167" s="29"/>
      <c r="M167" s="29"/>
      <c r="N167" s="29"/>
      <c r="O167" s="29"/>
      <c r="P167" s="47"/>
      <c r="Q167" s="36"/>
      <c r="R167" s="36"/>
      <c r="S167" s="36"/>
      <c r="T167" s="36"/>
      <c r="U167" s="36"/>
      <c r="V167" s="36"/>
      <c r="W167" s="36"/>
      <c r="X167" s="36"/>
      <c r="Y167" s="36"/>
      <c r="Z167" s="36"/>
      <c r="AA167" s="36"/>
      <c r="AB167" s="36"/>
      <c r="AC167" s="36"/>
      <c r="AD167" s="36"/>
      <c r="AE167" s="36"/>
      <c r="AF167" s="36"/>
      <c r="AG167" s="36"/>
      <c r="AH167" s="36"/>
      <c r="AI167" s="36"/>
      <c r="AJ167" s="36"/>
    </row>
    <row r="168" spans="1:36" x14ac:dyDescent="0.2">
      <c r="A168" s="8"/>
      <c r="B168" s="8"/>
      <c r="C168" s="8"/>
      <c r="D168" s="8"/>
      <c r="E168" s="8"/>
      <c r="F168" s="8"/>
      <c r="G168" s="8"/>
      <c r="H168" s="47"/>
      <c r="I168" s="36"/>
      <c r="J168" s="36"/>
      <c r="K168" s="36"/>
      <c r="L168" s="29"/>
      <c r="M168" s="29"/>
      <c r="N168" s="29"/>
      <c r="O168" s="29"/>
      <c r="P168" s="47"/>
      <c r="Q168" s="36"/>
      <c r="R168" s="36"/>
      <c r="S168" s="36"/>
      <c r="T168" s="36"/>
      <c r="U168" s="36"/>
      <c r="V168" s="36"/>
      <c r="W168" s="36"/>
      <c r="X168" s="36"/>
      <c r="Y168" s="36"/>
      <c r="Z168" s="36"/>
      <c r="AA168" s="36"/>
      <c r="AB168" s="36"/>
      <c r="AC168" s="36"/>
      <c r="AD168" s="36"/>
      <c r="AE168" s="36"/>
      <c r="AF168" s="36"/>
      <c r="AG168" s="36"/>
      <c r="AH168" s="36"/>
      <c r="AI168" s="36"/>
      <c r="AJ168" s="36"/>
    </row>
    <row r="169" spans="1:36" x14ac:dyDescent="0.2">
      <c r="A169" s="8"/>
      <c r="B169" s="8"/>
      <c r="C169" s="8"/>
      <c r="D169" s="8"/>
      <c r="E169" s="8"/>
      <c r="F169" s="8"/>
      <c r="G169" s="8"/>
      <c r="H169" s="47"/>
      <c r="I169" s="36"/>
      <c r="J169" s="36"/>
      <c r="K169" s="36"/>
      <c r="L169" s="29"/>
      <c r="M169" s="29"/>
      <c r="N169" s="29"/>
      <c r="O169" s="29"/>
      <c r="P169" s="47"/>
      <c r="Q169" s="36"/>
      <c r="R169" s="36"/>
      <c r="S169" s="36"/>
      <c r="T169" s="36"/>
      <c r="U169" s="36"/>
      <c r="V169" s="36"/>
      <c r="W169" s="36"/>
      <c r="X169" s="36"/>
      <c r="Y169" s="36"/>
      <c r="Z169" s="36"/>
      <c r="AA169" s="36"/>
      <c r="AB169" s="36"/>
      <c r="AC169" s="36"/>
      <c r="AD169" s="36"/>
      <c r="AE169" s="36"/>
      <c r="AF169" s="36"/>
      <c r="AG169" s="36"/>
      <c r="AH169" s="36"/>
      <c r="AI169" s="36"/>
      <c r="AJ169" s="36"/>
    </row>
    <row r="170" spans="1:36" x14ac:dyDescent="0.2">
      <c r="A170" s="8"/>
      <c r="B170" s="8"/>
      <c r="C170" s="8"/>
      <c r="D170" s="8"/>
      <c r="E170" s="8"/>
      <c r="F170" s="8"/>
      <c r="G170" s="8"/>
      <c r="H170" s="47"/>
      <c r="I170" s="36"/>
      <c r="J170" s="36"/>
      <c r="K170" s="36"/>
      <c r="L170" s="29"/>
      <c r="M170" s="29"/>
      <c r="N170" s="29"/>
      <c r="O170" s="29"/>
      <c r="P170" s="47"/>
      <c r="Q170" s="36"/>
      <c r="R170" s="36"/>
      <c r="S170" s="36"/>
      <c r="T170" s="36"/>
      <c r="U170" s="36"/>
      <c r="V170" s="36"/>
      <c r="W170" s="36"/>
      <c r="X170" s="36"/>
      <c r="Y170" s="36"/>
      <c r="Z170" s="36"/>
      <c r="AA170" s="36"/>
      <c r="AB170" s="36"/>
      <c r="AC170" s="36"/>
      <c r="AD170" s="36"/>
      <c r="AE170" s="36"/>
      <c r="AF170" s="36"/>
      <c r="AG170" s="36"/>
      <c r="AH170" s="36"/>
      <c r="AI170" s="36"/>
      <c r="AJ170" s="36"/>
    </row>
    <row r="171" spans="1:36" x14ac:dyDescent="0.2">
      <c r="A171" s="8"/>
      <c r="B171" s="8"/>
      <c r="C171" s="8"/>
      <c r="D171" s="8"/>
      <c r="E171" s="8"/>
      <c r="F171" s="8"/>
      <c r="G171" s="8"/>
      <c r="H171" s="47"/>
      <c r="I171" s="36"/>
      <c r="J171" s="36"/>
      <c r="K171" s="36"/>
      <c r="L171" s="29"/>
      <c r="M171" s="29"/>
      <c r="N171" s="29"/>
      <c r="O171" s="29"/>
      <c r="P171" s="47"/>
      <c r="Q171" s="36"/>
      <c r="R171" s="36"/>
      <c r="S171" s="36"/>
      <c r="T171" s="36"/>
      <c r="U171" s="36"/>
      <c r="V171" s="36"/>
      <c r="W171" s="36"/>
      <c r="X171" s="36"/>
      <c r="Y171" s="36"/>
      <c r="Z171" s="36"/>
      <c r="AA171" s="36"/>
      <c r="AB171" s="36"/>
      <c r="AC171" s="36"/>
      <c r="AD171" s="36"/>
      <c r="AE171" s="36"/>
      <c r="AF171" s="36"/>
      <c r="AG171" s="36"/>
      <c r="AH171" s="36"/>
      <c r="AI171" s="36"/>
      <c r="AJ171" s="36"/>
    </row>
    <row r="172" spans="1:36" x14ac:dyDescent="0.2">
      <c r="A172" s="8"/>
      <c r="B172" s="8"/>
      <c r="C172" s="8"/>
      <c r="D172" s="8"/>
      <c r="E172" s="8"/>
      <c r="F172" s="8"/>
      <c r="G172" s="8"/>
      <c r="H172" s="47"/>
      <c r="I172" s="36"/>
      <c r="J172" s="36"/>
      <c r="K172" s="36"/>
      <c r="L172" s="29"/>
      <c r="M172" s="29"/>
      <c r="N172" s="29"/>
      <c r="O172" s="29"/>
      <c r="P172" s="47"/>
      <c r="Q172" s="36"/>
      <c r="R172" s="36"/>
      <c r="S172" s="36"/>
      <c r="T172" s="36"/>
      <c r="U172" s="36"/>
      <c r="V172" s="36"/>
      <c r="W172" s="36"/>
      <c r="X172" s="36"/>
      <c r="Y172" s="36"/>
      <c r="Z172" s="36"/>
      <c r="AA172" s="36"/>
      <c r="AB172" s="36"/>
      <c r="AC172" s="36"/>
      <c r="AD172" s="36"/>
      <c r="AE172" s="36"/>
      <c r="AF172" s="36"/>
      <c r="AG172" s="36"/>
      <c r="AH172" s="36"/>
      <c r="AI172" s="36"/>
      <c r="AJ172" s="36"/>
    </row>
    <row r="173" spans="1:36" x14ac:dyDescent="0.2">
      <c r="A173" s="8"/>
      <c r="B173" s="8"/>
      <c r="C173" s="8"/>
      <c r="D173" s="8"/>
      <c r="E173" s="8"/>
      <c r="F173" s="8"/>
      <c r="G173" s="8"/>
      <c r="H173" s="47"/>
      <c r="I173" s="36"/>
      <c r="J173" s="36"/>
      <c r="K173" s="36"/>
      <c r="L173" s="29"/>
      <c r="M173" s="29"/>
      <c r="N173" s="29"/>
      <c r="O173" s="29"/>
      <c r="P173" s="47"/>
      <c r="Q173" s="36"/>
      <c r="R173" s="36"/>
      <c r="S173" s="36"/>
      <c r="T173" s="36"/>
      <c r="U173" s="36"/>
      <c r="V173" s="36"/>
      <c r="W173" s="36"/>
      <c r="X173" s="36"/>
      <c r="Y173" s="36"/>
      <c r="Z173" s="36"/>
      <c r="AA173" s="36"/>
      <c r="AB173" s="36"/>
      <c r="AC173" s="36"/>
      <c r="AD173" s="36"/>
      <c r="AE173" s="36"/>
      <c r="AF173" s="36"/>
      <c r="AG173" s="36"/>
      <c r="AH173" s="36"/>
      <c r="AI173" s="36"/>
      <c r="AJ173" s="36"/>
    </row>
    <row r="174" spans="1:36" x14ac:dyDescent="0.2">
      <c r="A174" s="8"/>
      <c r="B174" s="8"/>
      <c r="C174" s="8"/>
      <c r="D174" s="8"/>
      <c r="E174" s="8"/>
      <c r="F174" s="8"/>
      <c r="G174" s="8"/>
      <c r="H174" s="36"/>
      <c r="I174" s="36"/>
      <c r="J174" s="36"/>
      <c r="K174" s="36"/>
      <c r="L174" s="29"/>
      <c r="M174" s="29"/>
      <c r="N174" s="29"/>
      <c r="O174" s="29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  <c r="AA174" s="36"/>
      <c r="AB174" s="36"/>
      <c r="AC174" s="36"/>
      <c r="AD174" s="36"/>
      <c r="AE174" s="36"/>
      <c r="AF174" s="36"/>
      <c r="AG174" s="36"/>
      <c r="AH174" s="36"/>
      <c r="AI174" s="36"/>
      <c r="AJ174" s="36"/>
    </row>
    <row r="175" spans="1:36" x14ac:dyDescent="0.2">
      <c r="A175" s="8"/>
      <c r="B175" s="8"/>
      <c r="C175" s="8"/>
      <c r="D175" s="8"/>
      <c r="E175" s="8"/>
      <c r="F175" s="8"/>
      <c r="G175" s="8"/>
      <c r="H175" s="36"/>
      <c r="I175" s="36"/>
      <c r="J175" s="36"/>
      <c r="K175" s="36"/>
      <c r="L175" s="29"/>
      <c r="M175" s="29"/>
      <c r="N175" s="29"/>
      <c r="O175" s="29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  <c r="AA175" s="36"/>
      <c r="AB175" s="36"/>
      <c r="AC175" s="36"/>
      <c r="AD175" s="36"/>
      <c r="AE175" s="36"/>
      <c r="AF175" s="36"/>
      <c r="AG175" s="36"/>
      <c r="AH175" s="36"/>
      <c r="AI175" s="36"/>
      <c r="AJ175" s="36"/>
    </row>
    <row r="176" spans="1:36" x14ac:dyDescent="0.2">
      <c r="A176" s="8"/>
      <c r="B176" s="8"/>
      <c r="C176" s="8"/>
      <c r="D176" s="8"/>
      <c r="E176" s="8"/>
      <c r="F176" s="8"/>
      <c r="G176" s="8"/>
      <c r="H176" s="36"/>
      <c r="I176" s="36"/>
      <c r="J176" s="36"/>
      <c r="K176" s="36"/>
      <c r="L176" s="29"/>
      <c r="M176" s="29"/>
      <c r="N176" s="29"/>
      <c r="O176" s="29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  <c r="AA176" s="36"/>
      <c r="AB176" s="36"/>
      <c r="AC176" s="36"/>
      <c r="AD176" s="36"/>
      <c r="AE176" s="36"/>
      <c r="AF176" s="36"/>
      <c r="AG176" s="36"/>
      <c r="AH176" s="36"/>
      <c r="AI176" s="36"/>
      <c r="AJ176" s="36"/>
    </row>
    <row r="177" spans="1:36" x14ac:dyDescent="0.2">
      <c r="A177" s="8"/>
      <c r="B177" s="8"/>
      <c r="C177" s="8"/>
      <c r="D177" s="8"/>
      <c r="E177" s="8"/>
      <c r="F177" s="8"/>
      <c r="G177" s="8"/>
      <c r="H177" s="36"/>
      <c r="I177" s="36"/>
      <c r="J177" s="36"/>
      <c r="K177" s="36"/>
      <c r="L177" s="29"/>
      <c r="M177" s="29"/>
      <c r="N177" s="29"/>
      <c r="O177" s="29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  <c r="AA177" s="36"/>
      <c r="AB177" s="36"/>
      <c r="AC177" s="36"/>
      <c r="AD177" s="36"/>
      <c r="AE177" s="36"/>
      <c r="AF177" s="36"/>
      <c r="AG177" s="36"/>
      <c r="AH177" s="36"/>
      <c r="AI177" s="36"/>
      <c r="AJ177" s="36"/>
    </row>
    <row r="178" spans="1:36" x14ac:dyDescent="0.2">
      <c r="A178" s="8"/>
      <c r="B178" s="8"/>
      <c r="C178" s="8"/>
      <c r="D178" s="8"/>
      <c r="E178" s="8"/>
      <c r="F178" s="8"/>
      <c r="G178" s="8"/>
      <c r="H178" s="36"/>
      <c r="I178" s="36"/>
      <c r="J178" s="36"/>
      <c r="K178" s="36"/>
      <c r="L178" s="29"/>
      <c r="M178" s="29"/>
      <c r="N178" s="29"/>
      <c r="O178" s="29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  <c r="AA178" s="36"/>
      <c r="AB178" s="36"/>
      <c r="AC178" s="36"/>
      <c r="AD178" s="36"/>
      <c r="AE178" s="36"/>
      <c r="AF178" s="36"/>
      <c r="AG178" s="36"/>
      <c r="AH178" s="36"/>
      <c r="AI178" s="36"/>
      <c r="AJ178" s="36"/>
    </row>
    <row r="179" spans="1:36" x14ac:dyDescent="0.2">
      <c r="A179" s="8"/>
      <c r="B179" s="8"/>
      <c r="C179" s="8"/>
      <c r="D179" s="8"/>
      <c r="E179" s="8"/>
      <c r="F179" s="8"/>
      <c r="G179" s="8"/>
      <c r="H179" s="36"/>
      <c r="I179" s="36"/>
      <c r="J179" s="36"/>
      <c r="K179" s="36"/>
      <c r="L179" s="29"/>
      <c r="M179" s="29"/>
      <c r="N179" s="29"/>
      <c r="O179" s="29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  <c r="AA179" s="36"/>
      <c r="AB179" s="36"/>
      <c r="AC179" s="36"/>
      <c r="AD179" s="36"/>
      <c r="AE179" s="36"/>
      <c r="AF179" s="36"/>
      <c r="AG179" s="36"/>
      <c r="AH179" s="36"/>
      <c r="AI179" s="36"/>
      <c r="AJ179" s="36"/>
    </row>
    <row r="180" spans="1:36" x14ac:dyDescent="0.2">
      <c r="A180" s="8"/>
      <c r="B180" s="8"/>
      <c r="C180" s="8"/>
      <c r="D180" s="8"/>
      <c r="E180" s="8"/>
      <c r="F180" s="8"/>
      <c r="G180" s="8"/>
      <c r="H180" s="36"/>
      <c r="I180" s="36"/>
      <c r="J180" s="36"/>
      <c r="K180" s="36"/>
      <c r="L180" s="29"/>
      <c r="M180" s="29"/>
      <c r="N180" s="29"/>
      <c r="O180" s="29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  <c r="AA180" s="36"/>
      <c r="AB180" s="36"/>
      <c r="AC180" s="36"/>
      <c r="AD180" s="36"/>
      <c r="AE180" s="36"/>
      <c r="AF180" s="36"/>
      <c r="AG180" s="36"/>
      <c r="AH180" s="36"/>
      <c r="AI180" s="36"/>
      <c r="AJ180" s="36"/>
    </row>
    <row r="181" spans="1:36" x14ac:dyDescent="0.2">
      <c r="A181" s="8"/>
      <c r="B181" s="8"/>
      <c r="C181" s="8"/>
      <c r="D181" s="8"/>
      <c r="E181" s="8"/>
      <c r="F181" s="8"/>
      <c r="G181" s="8"/>
      <c r="H181" s="36"/>
      <c r="I181" s="36"/>
      <c r="J181" s="36"/>
      <c r="K181" s="29"/>
      <c r="L181" s="29"/>
      <c r="M181" s="29"/>
      <c r="N181" s="29"/>
      <c r="O181" s="29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  <c r="AA181" s="36"/>
      <c r="AB181" s="36"/>
      <c r="AC181" s="36"/>
      <c r="AD181" s="36"/>
      <c r="AE181" s="36"/>
      <c r="AF181" s="36"/>
      <c r="AG181" s="36"/>
      <c r="AH181" s="36"/>
      <c r="AI181" s="36"/>
      <c r="AJ181" s="36"/>
    </row>
    <row r="182" spans="1:36" x14ac:dyDescent="0.2">
      <c r="A182" s="8"/>
      <c r="B182" s="8"/>
      <c r="C182" s="8"/>
      <c r="D182" s="8"/>
      <c r="E182" s="8"/>
      <c r="F182" s="8"/>
      <c r="G182" s="8"/>
      <c r="H182" s="36"/>
      <c r="I182" s="36"/>
      <c r="J182" s="36"/>
      <c r="K182" s="29"/>
      <c r="L182" s="29"/>
      <c r="M182" s="29"/>
      <c r="N182" s="29"/>
      <c r="O182" s="29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  <c r="AA182" s="36"/>
      <c r="AB182" s="36"/>
      <c r="AC182" s="36"/>
      <c r="AD182" s="36"/>
      <c r="AE182" s="36"/>
      <c r="AF182" s="36"/>
      <c r="AG182" s="36"/>
      <c r="AH182" s="36"/>
      <c r="AI182" s="36"/>
      <c r="AJ182" s="36"/>
    </row>
    <row r="183" spans="1:36" x14ac:dyDescent="0.2">
      <c r="A183" s="8"/>
      <c r="B183" s="8"/>
      <c r="C183" s="8"/>
      <c r="D183" s="8"/>
      <c r="E183" s="8"/>
      <c r="F183" s="8"/>
      <c r="G183" s="8"/>
      <c r="H183" s="36"/>
      <c r="I183" s="36"/>
      <c r="J183" s="36"/>
      <c r="K183" s="29"/>
      <c r="L183" s="29"/>
      <c r="M183" s="29"/>
      <c r="N183" s="29"/>
      <c r="O183" s="29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  <c r="AA183" s="36"/>
      <c r="AB183" s="36"/>
      <c r="AC183" s="36"/>
      <c r="AD183" s="36"/>
      <c r="AE183" s="36"/>
      <c r="AF183" s="36"/>
      <c r="AG183" s="36"/>
      <c r="AH183" s="36"/>
      <c r="AI183" s="36"/>
      <c r="AJ183" s="36"/>
    </row>
    <row r="184" spans="1:36" x14ac:dyDescent="0.2">
      <c r="A184" s="8"/>
      <c r="B184" s="8"/>
      <c r="C184" s="8"/>
      <c r="D184" s="8"/>
      <c r="E184" s="8"/>
      <c r="F184" s="8"/>
      <c r="G184" s="8"/>
      <c r="H184" s="36"/>
      <c r="I184" s="36"/>
      <c r="J184" s="36"/>
      <c r="K184" s="29"/>
      <c r="L184" s="29"/>
      <c r="M184" s="29"/>
      <c r="N184" s="29"/>
      <c r="O184" s="29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  <c r="AA184" s="36"/>
      <c r="AB184" s="36"/>
      <c r="AC184" s="36"/>
      <c r="AD184" s="36"/>
      <c r="AE184" s="36"/>
      <c r="AF184" s="36"/>
      <c r="AG184" s="36"/>
      <c r="AH184" s="36"/>
      <c r="AI184" s="36"/>
      <c r="AJ184" s="36"/>
    </row>
    <row r="185" spans="1:36" x14ac:dyDescent="0.2">
      <c r="A185" s="8"/>
      <c r="B185" s="8"/>
      <c r="C185" s="8"/>
      <c r="D185" s="8"/>
      <c r="E185" s="8"/>
      <c r="F185" s="8"/>
      <c r="G185" s="8"/>
      <c r="H185" s="36"/>
      <c r="I185" s="36"/>
      <c r="J185" s="36"/>
      <c r="K185" s="29"/>
      <c r="L185" s="29"/>
      <c r="M185" s="29"/>
      <c r="N185" s="29"/>
      <c r="O185" s="29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  <c r="AA185" s="36"/>
      <c r="AB185" s="36"/>
      <c r="AC185" s="36"/>
      <c r="AD185" s="36"/>
      <c r="AE185" s="36"/>
      <c r="AF185" s="36"/>
      <c r="AG185" s="36"/>
      <c r="AH185" s="36"/>
      <c r="AI185" s="36"/>
      <c r="AJ185" s="36"/>
    </row>
    <row r="186" spans="1:36" x14ac:dyDescent="0.2">
      <c r="A186" s="8"/>
      <c r="B186" s="8"/>
      <c r="C186" s="8"/>
      <c r="D186" s="8"/>
      <c r="E186" s="8"/>
      <c r="F186" s="8"/>
      <c r="G186" s="8"/>
      <c r="H186" s="36"/>
      <c r="I186" s="36"/>
      <c r="J186" s="36"/>
      <c r="K186" s="29"/>
      <c r="L186" s="29"/>
      <c r="M186" s="29"/>
      <c r="N186" s="29"/>
      <c r="O186" s="29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  <c r="AA186" s="36"/>
      <c r="AB186" s="36"/>
      <c r="AC186" s="36"/>
      <c r="AD186" s="36"/>
      <c r="AE186" s="36"/>
      <c r="AF186" s="36"/>
      <c r="AG186" s="36"/>
      <c r="AH186" s="36"/>
      <c r="AI186" s="36"/>
      <c r="AJ186" s="36"/>
    </row>
    <row r="187" spans="1:36" x14ac:dyDescent="0.2">
      <c r="A187" s="8"/>
      <c r="B187" s="8"/>
      <c r="C187" s="8"/>
      <c r="D187" s="8"/>
      <c r="E187" s="8"/>
      <c r="F187" s="8"/>
      <c r="G187" s="8"/>
      <c r="H187" s="36"/>
      <c r="I187" s="36"/>
      <c r="J187" s="36"/>
      <c r="K187" s="29"/>
      <c r="L187" s="29"/>
      <c r="M187" s="29"/>
      <c r="N187" s="29"/>
      <c r="O187" s="29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  <c r="AA187" s="36"/>
      <c r="AB187" s="36"/>
      <c r="AC187" s="36"/>
      <c r="AD187" s="36"/>
      <c r="AE187" s="36"/>
      <c r="AF187" s="36"/>
      <c r="AG187" s="36"/>
      <c r="AH187" s="36"/>
      <c r="AI187" s="36"/>
      <c r="AJ187" s="36"/>
    </row>
    <row r="188" spans="1:36" x14ac:dyDescent="0.2">
      <c r="A188" s="8"/>
      <c r="B188" s="8"/>
      <c r="C188" s="8"/>
      <c r="D188" s="8"/>
      <c r="E188" s="8"/>
      <c r="F188" s="8"/>
      <c r="G188" s="8"/>
      <c r="H188" s="36"/>
      <c r="I188" s="36"/>
      <c r="J188" s="36"/>
      <c r="K188" s="29"/>
      <c r="L188" s="29"/>
      <c r="M188" s="29"/>
      <c r="N188" s="29"/>
      <c r="O188" s="29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  <c r="AA188" s="36"/>
      <c r="AB188" s="36"/>
      <c r="AC188" s="36"/>
      <c r="AD188" s="36"/>
      <c r="AE188" s="36"/>
      <c r="AF188" s="36"/>
      <c r="AG188" s="36"/>
      <c r="AH188" s="36"/>
      <c r="AI188" s="36"/>
      <c r="AJ188" s="36"/>
    </row>
    <row r="189" spans="1:36" x14ac:dyDescent="0.2">
      <c r="A189" s="8"/>
      <c r="B189" s="8"/>
      <c r="C189" s="8"/>
      <c r="D189" s="8"/>
      <c r="E189" s="8"/>
      <c r="F189" s="8"/>
      <c r="G189" s="8"/>
      <c r="H189" s="36"/>
      <c r="I189" s="36"/>
      <c r="J189" s="36"/>
      <c r="K189" s="29"/>
      <c r="L189" s="29"/>
      <c r="M189" s="29"/>
      <c r="N189" s="29"/>
      <c r="O189" s="29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  <c r="AA189" s="36"/>
      <c r="AB189" s="36"/>
      <c r="AC189" s="36"/>
      <c r="AD189" s="36"/>
      <c r="AE189" s="36"/>
      <c r="AF189" s="36"/>
      <c r="AG189" s="36"/>
      <c r="AH189" s="36"/>
      <c r="AI189" s="36"/>
      <c r="AJ189" s="36"/>
    </row>
    <row r="190" spans="1:36" x14ac:dyDescent="0.2">
      <c r="A190" s="8"/>
      <c r="B190" s="8"/>
      <c r="C190" s="8"/>
      <c r="D190" s="8"/>
      <c r="E190" s="8"/>
      <c r="F190" s="8"/>
      <c r="G190" s="8"/>
      <c r="H190" s="36"/>
      <c r="I190" s="36"/>
      <c r="J190" s="36"/>
      <c r="K190" s="29"/>
      <c r="L190" s="29"/>
      <c r="M190" s="29"/>
      <c r="N190" s="29"/>
      <c r="O190" s="29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  <c r="AA190" s="36"/>
      <c r="AB190" s="36"/>
      <c r="AC190" s="36"/>
      <c r="AD190" s="36"/>
      <c r="AE190" s="36"/>
      <c r="AF190" s="36"/>
      <c r="AG190" s="36"/>
      <c r="AH190" s="36"/>
      <c r="AI190" s="36"/>
      <c r="AJ190" s="36"/>
    </row>
    <row r="191" spans="1:36" x14ac:dyDescent="0.2">
      <c r="A191" s="8"/>
      <c r="B191" s="8"/>
      <c r="C191" s="8"/>
      <c r="D191" s="8"/>
      <c r="E191" s="8"/>
      <c r="F191" s="8"/>
      <c r="G191" s="8"/>
      <c r="H191" s="36"/>
      <c r="I191" s="36"/>
      <c r="J191" s="36"/>
      <c r="K191" s="29"/>
      <c r="L191" s="29"/>
      <c r="M191" s="29"/>
      <c r="N191" s="29"/>
      <c r="O191" s="29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  <c r="AA191" s="36"/>
      <c r="AB191" s="36"/>
      <c r="AC191" s="36"/>
      <c r="AD191" s="36"/>
      <c r="AE191" s="36"/>
      <c r="AF191" s="36"/>
      <c r="AG191" s="36"/>
      <c r="AH191" s="36"/>
      <c r="AI191" s="36"/>
      <c r="AJ191" s="36"/>
    </row>
    <row r="192" spans="1:36" x14ac:dyDescent="0.2">
      <c r="A192" s="8"/>
      <c r="B192" s="8"/>
      <c r="C192" s="8"/>
      <c r="D192" s="8"/>
      <c r="E192" s="8"/>
      <c r="F192" s="8"/>
      <c r="G192" s="8"/>
      <c r="H192" s="36"/>
      <c r="I192" s="36"/>
      <c r="J192" s="36"/>
      <c r="K192" s="29"/>
      <c r="L192" s="29"/>
      <c r="M192" s="29"/>
      <c r="N192" s="29"/>
      <c r="O192" s="29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  <c r="AA192" s="36"/>
      <c r="AB192" s="36"/>
      <c r="AC192" s="36"/>
      <c r="AD192" s="36"/>
      <c r="AE192" s="36"/>
      <c r="AF192" s="36"/>
      <c r="AG192" s="36"/>
      <c r="AH192" s="36"/>
      <c r="AI192" s="36"/>
      <c r="AJ192" s="36"/>
    </row>
    <row r="193" spans="1:36" x14ac:dyDescent="0.2">
      <c r="A193" s="8"/>
      <c r="B193" s="8"/>
      <c r="C193" s="8"/>
      <c r="D193" s="8"/>
      <c r="E193" s="8"/>
      <c r="F193" s="8"/>
      <c r="G193" s="8"/>
      <c r="H193" s="36"/>
      <c r="I193" s="36"/>
      <c r="J193" s="36"/>
      <c r="K193" s="29"/>
      <c r="L193" s="29"/>
      <c r="M193" s="29"/>
      <c r="N193" s="29"/>
      <c r="O193" s="29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  <c r="AA193" s="36"/>
      <c r="AB193" s="36"/>
      <c r="AC193" s="36"/>
      <c r="AD193" s="36"/>
      <c r="AE193" s="36"/>
      <c r="AF193" s="36"/>
      <c r="AG193" s="36"/>
      <c r="AH193" s="36"/>
      <c r="AI193" s="36"/>
      <c r="AJ193" s="36"/>
    </row>
    <row r="194" spans="1:36" x14ac:dyDescent="0.2">
      <c r="A194" s="8"/>
      <c r="B194" s="8"/>
      <c r="C194" s="8"/>
      <c r="D194" s="8"/>
      <c r="E194" s="8"/>
      <c r="F194" s="8"/>
      <c r="G194" s="8"/>
      <c r="H194" s="36"/>
      <c r="I194" s="36"/>
      <c r="J194" s="36"/>
      <c r="K194" s="29"/>
      <c r="L194" s="29"/>
      <c r="M194" s="29"/>
      <c r="N194" s="29"/>
      <c r="O194" s="29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  <c r="AA194" s="36"/>
      <c r="AB194" s="36"/>
      <c r="AC194" s="36"/>
      <c r="AD194" s="36"/>
      <c r="AE194" s="36"/>
      <c r="AF194" s="36"/>
      <c r="AG194" s="36"/>
      <c r="AH194" s="36"/>
      <c r="AI194" s="36"/>
      <c r="AJ194" s="36"/>
    </row>
    <row r="195" spans="1:36" x14ac:dyDescent="0.2">
      <c r="A195" s="8"/>
      <c r="B195" s="8"/>
      <c r="C195" s="8"/>
      <c r="D195" s="8"/>
      <c r="E195" s="8"/>
      <c r="F195" s="8"/>
      <c r="G195" s="8"/>
      <c r="H195" s="36"/>
      <c r="I195" s="36"/>
      <c r="J195" s="36"/>
      <c r="K195" s="29"/>
      <c r="L195" s="29"/>
      <c r="M195" s="29"/>
      <c r="N195" s="29"/>
      <c r="O195" s="29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  <c r="AA195" s="36"/>
      <c r="AB195" s="36"/>
      <c r="AC195" s="36"/>
      <c r="AD195" s="36"/>
      <c r="AE195" s="36"/>
      <c r="AF195" s="36"/>
      <c r="AG195" s="36"/>
      <c r="AH195" s="36"/>
      <c r="AI195" s="36"/>
      <c r="AJ195" s="36"/>
    </row>
    <row r="196" spans="1:36" x14ac:dyDescent="0.2">
      <c r="A196" s="8"/>
      <c r="B196" s="8"/>
      <c r="C196" s="8"/>
      <c r="D196" s="8"/>
      <c r="E196" s="8"/>
      <c r="F196" s="8"/>
      <c r="G196" s="8"/>
      <c r="H196" s="36"/>
      <c r="I196" s="36"/>
      <c r="J196" s="36"/>
      <c r="K196" s="29"/>
      <c r="L196" s="29"/>
      <c r="M196" s="29"/>
      <c r="N196" s="29"/>
      <c r="O196" s="29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  <c r="AA196" s="36"/>
      <c r="AB196" s="36"/>
      <c r="AC196" s="36"/>
      <c r="AD196" s="36"/>
      <c r="AE196" s="36"/>
      <c r="AF196" s="36"/>
      <c r="AG196" s="36"/>
      <c r="AH196" s="36"/>
      <c r="AI196" s="36"/>
      <c r="AJ196" s="36"/>
    </row>
    <row r="197" spans="1:36" x14ac:dyDescent="0.2">
      <c r="A197" s="8"/>
      <c r="B197" s="8"/>
      <c r="C197" s="8"/>
      <c r="D197" s="8"/>
      <c r="E197" s="8"/>
      <c r="F197" s="8"/>
      <c r="G197" s="8"/>
      <c r="H197" s="36"/>
      <c r="I197" s="36"/>
      <c r="J197" s="36"/>
      <c r="K197" s="29"/>
      <c r="L197" s="29"/>
      <c r="M197" s="29"/>
      <c r="N197" s="29"/>
      <c r="O197" s="29"/>
      <c r="P197" s="36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  <c r="AB197" s="1"/>
      <c r="AC197" s="1"/>
      <c r="AD197" s="1"/>
      <c r="AE197" s="1"/>
      <c r="AF197" s="1"/>
      <c r="AG197" s="1"/>
      <c r="AH197" s="1"/>
      <c r="AI197" s="1"/>
      <c r="AJ197" s="1"/>
    </row>
    <row r="198" spans="1:36" x14ac:dyDescent="0.2">
      <c r="A198" s="8"/>
      <c r="B198" s="8"/>
      <c r="C198" s="8"/>
      <c r="D198" s="8"/>
      <c r="E198" s="8"/>
      <c r="F198" s="8"/>
      <c r="G198" s="8"/>
      <c r="H198" s="36"/>
      <c r="I198" s="36"/>
      <c r="J198" s="36"/>
      <c r="K198" s="29"/>
      <c r="L198" s="29"/>
      <c r="M198" s="29"/>
      <c r="N198" s="29"/>
      <c r="O198" s="29"/>
      <c r="P198" s="36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  <c r="AB198" s="1"/>
      <c r="AC198" s="1"/>
      <c r="AD198" s="1"/>
      <c r="AE198" s="1"/>
      <c r="AF198" s="1"/>
      <c r="AG198" s="1"/>
      <c r="AH198" s="1"/>
      <c r="AI198" s="1"/>
      <c r="AJ198" s="1"/>
    </row>
    <row r="199" spans="1:36" x14ac:dyDescent="0.2">
      <c r="A199" s="8"/>
      <c r="B199" s="8"/>
      <c r="C199" s="8"/>
      <c r="D199" s="8"/>
      <c r="E199" s="8"/>
      <c r="F199" s="8"/>
      <c r="G199" s="8"/>
      <c r="H199" s="36"/>
      <c r="I199" s="36"/>
      <c r="J199" s="36"/>
      <c r="K199" s="29"/>
      <c r="L199" s="29"/>
      <c r="M199" s="29"/>
      <c r="N199" s="29"/>
      <c r="O199" s="29"/>
      <c r="P199" s="36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  <c r="AB199" s="1"/>
      <c r="AC199" s="1"/>
      <c r="AD199" s="1"/>
      <c r="AE199" s="1"/>
      <c r="AF199" s="1"/>
      <c r="AG199" s="1"/>
      <c r="AH199" s="1"/>
      <c r="AI199" s="1"/>
      <c r="AJ199" s="1"/>
    </row>
    <row r="200" spans="1:36" x14ac:dyDescent="0.2">
      <c r="A200" s="8"/>
      <c r="B200" s="8"/>
      <c r="C200" s="8"/>
      <c r="D200" s="8"/>
      <c r="E200" s="8"/>
      <c r="F200" s="8"/>
      <c r="G200" s="8"/>
      <c r="H200" s="36"/>
      <c r="I200" s="36"/>
      <c r="J200" s="36"/>
      <c r="K200" s="29"/>
      <c r="L200" s="29"/>
      <c r="M200" s="29"/>
      <c r="N200" s="29"/>
      <c r="O200" s="29"/>
      <c r="P200" s="36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  <c r="AB200" s="1"/>
      <c r="AC200" s="1"/>
      <c r="AD200" s="1"/>
      <c r="AE200" s="1"/>
      <c r="AF200" s="1"/>
      <c r="AG200" s="1"/>
      <c r="AH200" s="1"/>
      <c r="AI200" s="1"/>
      <c r="AJ200" s="1"/>
    </row>
    <row r="201" spans="1:36" x14ac:dyDescent="0.2">
      <c r="A201" s="8"/>
      <c r="B201" s="8"/>
      <c r="C201" s="8"/>
      <c r="D201" s="8"/>
      <c r="E201" s="8"/>
      <c r="F201" s="8"/>
      <c r="G201" s="8"/>
      <c r="H201" s="36"/>
      <c r="I201" s="36"/>
      <c r="J201" s="36"/>
      <c r="K201" s="29"/>
      <c r="L201" s="29"/>
      <c r="M201" s="29"/>
      <c r="N201" s="29"/>
      <c r="O201" s="29"/>
      <c r="P201" s="36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  <c r="AB201" s="1"/>
      <c r="AC201" s="1"/>
      <c r="AD201" s="1"/>
      <c r="AE201" s="1"/>
      <c r="AF201" s="1"/>
      <c r="AG201" s="1"/>
      <c r="AH201" s="1"/>
      <c r="AI201" s="1"/>
      <c r="AJ201" s="1"/>
    </row>
    <row r="202" spans="1:36" x14ac:dyDescent="0.2">
      <c r="A202" s="8"/>
      <c r="B202" s="8"/>
      <c r="C202" s="8"/>
      <c r="D202" s="8"/>
      <c r="E202" s="8"/>
      <c r="F202" s="8"/>
      <c r="G202" s="8"/>
      <c r="H202" s="36"/>
      <c r="I202" s="36"/>
      <c r="J202" s="36"/>
      <c r="K202" s="29"/>
      <c r="L202" s="29"/>
      <c r="M202" s="29"/>
      <c r="N202" s="29"/>
      <c r="O202" s="29"/>
      <c r="P202" s="36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  <c r="AB202" s="1"/>
      <c r="AC202" s="1"/>
      <c r="AD202" s="1"/>
      <c r="AE202" s="1"/>
      <c r="AF202" s="1"/>
      <c r="AG202" s="1"/>
      <c r="AH202" s="1"/>
      <c r="AI202" s="1"/>
      <c r="AJ202" s="1"/>
    </row>
    <row r="203" spans="1:36" x14ac:dyDescent="0.2">
      <c r="A203" s="8"/>
      <c r="B203" s="8"/>
      <c r="C203" s="8"/>
      <c r="D203" s="8"/>
      <c r="E203" s="8"/>
      <c r="F203" s="8"/>
      <c r="G203" s="8"/>
      <c r="H203" s="36"/>
      <c r="I203" s="36"/>
      <c r="J203" s="36"/>
      <c r="K203" s="29"/>
      <c r="L203" s="29"/>
      <c r="M203" s="29"/>
      <c r="N203" s="29"/>
      <c r="O203" s="29"/>
      <c r="P203" s="36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  <c r="AB203" s="1"/>
      <c r="AC203" s="1"/>
      <c r="AD203" s="1"/>
      <c r="AE203" s="1"/>
      <c r="AF203" s="1"/>
      <c r="AG203" s="1"/>
      <c r="AH203" s="1"/>
      <c r="AI203" s="1"/>
      <c r="AJ203" s="1"/>
    </row>
    <row r="204" spans="1:36" x14ac:dyDescent="0.2">
      <c r="A204" s="8"/>
      <c r="B204" s="8"/>
      <c r="C204" s="8"/>
      <c r="D204" s="8"/>
      <c r="E204" s="8"/>
      <c r="F204" s="8"/>
      <c r="G204" s="8"/>
      <c r="H204" s="36"/>
      <c r="I204" s="36"/>
      <c r="J204" s="36"/>
      <c r="K204" s="29"/>
      <c r="L204" s="29"/>
      <c r="M204" s="29"/>
      <c r="N204" s="29"/>
      <c r="O204" s="29"/>
      <c r="P204" s="36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  <c r="AB204" s="1"/>
      <c r="AC204" s="1"/>
      <c r="AD204" s="1"/>
      <c r="AE204" s="1"/>
      <c r="AF204" s="1"/>
      <c r="AG204" s="1"/>
      <c r="AH204" s="1"/>
      <c r="AI204" s="1"/>
      <c r="AJ204" s="1"/>
    </row>
    <row r="205" spans="1:36" x14ac:dyDescent="0.2">
      <c r="A205" s="8"/>
      <c r="B205" s="8"/>
      <c r="C205" s="8"/>
      <c r="D205" s="8"/>
      <c r="E205" s="8"/>
      <c r="F205" s="8"/>
      <c r="G205" s="8"/>
      <c r="H205" s="36"/>
      <c r="I205" s="36"/>
      <c r="J205" s="36"/>
      <c r="K205" s="29"/>
      <c r="L205" s="29"/>
      <c r="M205" s="29"/>
      <c r="N205" s="29"/>
      <c r="O205" s="29"/>
      <c r="P205" s="36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  <c r="AB205" s="1"/>
      <c r="AC205" s="1"/>
      <c r="AD205" s="1"/>
      <c r="AE205" s="1"/>
      <c r="AF205" s="1"/>
      <c r="AG205" s="1"/>
      <c r="AH205" s="1"/>
      <c r="AI205" s="1"/>
      <c r="AJ205" s="1"/>
    </row>
    <row r="206" spans="1:36" x14ac:dyDescent="0.2">
      <c r="A206" s="8"/>
      <c r="B206" s="8"/>
      <c r="C206" s="8"/>
      <c r="D206" s="8"/>
      <c r="E206" s="8"/>
      <c r="F206" s="8"/>
      <c r="G206" s="8"/>
      <c r="H206" s="36"/>
      <c r="I206" s="36"/>
      <c r="J206" s="36"/>
      <c r="K206" s="29"/>
      <c r="L206" s="29"/>
      <c r="M206" s="29"/>
      <c r="N206" s="29"/>
      <c r="O206" s="29"/>
      <c r="P206" s="36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  <c r="AB206" s="1"/>
      <c r="AC206" s="1"/>
      <c r="AD206" s="1"/>
      <c r="AE206" s="1"/>
      <c r="AF206" s="1"/>
      <c r="AG206" s="1"/>
      <c r="AH206" s="1"/>
      <c r="AI206" s="1"/>
      <c r="AJ206" s="1"/>
    </row>
    <row r="207" spans="1:36" x14ac:dyDescent="0.2">
      <c r="A207" s="8"/>
      <c r="B207" s="8"/>
      <c r="C207" s="8"/>
      <c r="D207" s="8"/>
      <c r="E207" s="8"/>
      <c r="F207" s="8"/>
      <c r="G207" s="8"/>
      <c r="H207" s="36"/>
      <c r="I207" s="36"/>
      <c r="J207" s="36"/>
      <c r="K207" s="29"/>
      <c r="L207" s="29"/>
      <c r="M207" s="29"/>
      <c r="N207" s="29"/>
      <c r="O207" s="29"/>
      <c r="P207" s="36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  <c r="AB207" s="1"/>
      <c r="AC207" s="1"/>
      <c r="AD207" s="1"/>
      <c r="AE207" s="1"/>
      <c r="AF207" s="1"/>
      <c r="AG207" s="1"/>
      <c r="AH207" s="1"/>
      <c r="AI207" s="1"/>
      <c r="AJ207" s="1"/>
    </row>
    <row r="208" spans="1:36" x14ac:dyDescent="0.2">
      <c r="A208" s="8"/>
      <c r="B208" s="8"/>
      <c r="C208" s="8"/>
      <c r="D208" s="8"/>
      <c r="E208" s="8"/>
      <c r="F208" s="8"/>
      <c r="G208" s="8"/>
      <c r="H208" s="36"/>
      <c r="I208" s="36"/>
      <c r="J208" s="36"/>
      <c r="K208" s="29"/>
      <c r="L208" s="29"/>
      <c r="M208" s="29"/>
      <c r="N208" s="29"/>
      <c r="O208" s="29"/>
      <c r="P208" s="36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  <c r="AB208" s="1"/>
      <c r="AC208" s="1"/>
      <c r="AD208" s="1"/>
      <c r="AE208" s="1"/>
      <c r="AF208" s="1"/>
      <c r="AG208" s="1"/>
      <c r="AH208" s="1"/>
      <c r="AI208" s="1"/>
      <c r="AJ208" s="1"/>
    </row>
    <row r="209" spans="1:36" x14ac:dyDescent="0.2">
      <c r="A209" s="8"/>
      <c r="B209" s="8"/>
      <c r="C209" s="8"/>
      <c r="D209" s="8"/>
      <c r="E209" s="8"/>
      <c r="F209" s="8"/>
      <c r="G209" s="8"/>
      <c r="H209" s="36"/>
      <c r="I209" s="36"/>
      <c r="J209" s="36"/>
      <c r="K209" s="29"/>
      <c r="L209" s="29"/>
      <c r="M209" s="29"/>
      <c r="N209" s="29"/>
      <c r="O209" s="29"/>
      <c r="P209" s="36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  <c r="AB209" s="1"/>
      <c r="AC209" s="1"/>
      <c r="AD209" s="1"/>
      <c r="AE209" s="1"/>
      <c r="AF209" s="1"/>
      <c r="AG209" s="1"/>
      <c r="AH209" s="1"/>
      <c r="AI209" s="1"/>
      <c r="AJ209" s="1"/>
    </row>
    <row r="210" spans="1:36" x14ac:dyDescent="0.2">
      <c r="A210" s="8"/>
      <c r="B210" s="8"/>
      <c r="C210" s="8"/>
      <c r="D210" s="8"/>
      <c r="E210" s="8"/>
      <c r="F210" s="8"/>
      <c r="G210" s="8"/>
      <c r="H210" s="36"/>
      <c r="I210" s="36"/>
      <c r="J210" s="36"/>
      <c r="K210" s="29"/>
      <c r="L210" s="29"/>
      <c r="M210" s="29"/>
      <c r="N210" s="29"/>
      <c r="O210" s="29"/>
      <c r="P210" s="36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  <c r="AB210" s="1"/>
      <c r="AC210" s="1"/>
      <c r="AD210" s="1"/>
      <c r="AE210" s="1"/>
      <c r="AF210" s="1"/>
      <c r="AG210" s="1"/>
      <c r="AH210" s="1"/>
      <c r="AI210" s="1"/>
      <c r="AJ210" s="1"/>
    </row>
    <row r="211" spans="1:36" x14ac:dyDescent="0.2">
      <c r="A211" s="8"/>
      <c r="B211" s="8"/>
      <c r="C211" s="8"/>
      <c r="D211" s="8"/>
      <c r="E211" s="8"/>
      <c r="F211" s="8"/>
      <c r="G211" s="8"/>
      <c r="H211" s="36"/>
      <c r="I211" s="36"/>
      <c r="J211" s="36"/>
      <c r="K211" s="29"/>
      <c r="L211" s="29"/>
      <c r="M211" s="29"/>
      <c r="N211" s="29"/>
      <c r="O211" s="29"/>
      <c r="P211" s="36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  <c r="AB211" s="1"/>
      <c r="AC211" s="1"/>
      <c r="AD211" s="1"/>
      <c r="AE211" s="1"/>
      <c r="AF211" s="1"/>
      <c r="AG211" s="1"/>
      <c r="AH211" s="1"/>
      <c r="AI211" s="1"/>
      <c r="AJ211" s="1"/>
    </row>
    <row r="212" spans="1:36" x14ac:dyDescent="0.2">
      <c r="A212" s="8"/>
      <c r="B212" s="8"/>
      <c r="C212" s="8"/>
      <c r="D212" s="8"/>
      <c r="E212" s="8"/>
      <c r="F212" s="8"/>
      <c r="G212" s="8"/>
      <c r="H212" s="36"/>
      <c r="I212" s="36"/>
      <c r="J212" s="36"/>
      <c r="K212" s="29"/>
      <c r="L212" s="29"/>
      <c r="M212" s="29"/>
      <c r="N212" s="29"/>
      <c r="O212" s="29"/>
      <c r="P212" s="36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  <c r="AB212" s="1"/>
      <c r="AC212" s="1"/>
      <c r="AD212" s="1"/>
      <c r="AE212" s="1"/>
      <c r="AF212" s="1"/>
      <c r="AG212" s="1"/>
      <c r="AH212" s="1"/>
      <c r="AI212" s="1"/>
      <c r="AJ212" s="1"/>
    </row>
    <row r="213" spans="1:36" x14ac:dyDescent="0.2">
      <c r="A213" s="8"/>
      <c r="B213" s="8"/>
      <c r="C213" s="8"/>
      <c r="D213" s="8"/>
      <c r="E213" s="8"/>
      <c r="F213" s="8"/>
      <c r="G213" s="8"/>
      <c r="H213" s="36"/>
      <c r="I213" s="36"/>
      <c r="J213" s="36"/>
      <c r="K213" s="29"/>
      <c r="L213" s="29"/>
      <c r="M213" s="29"/>
      <c r="N213" s="29"/>
      <c r="O213" s="29"/>
      <c r="P213" s="36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  <c r="AB213" s="1"/>
      <c r="AC213" s="1"/>
      <c r="AD213" s="1"/>
      <c r="AE213" s="1"/>
      <c r="AF213" s="1"/>
      <c r="AG213" s="1"/>
      <c r="AH213" s="1"/>
      <c r="AI213" s="1"/>
      <c r="AJ213" s="1"/>
    </row>
    <row r="214" spans="1:36" x14ac:dyDescent="0.2">
      <c r="A214" s="8"/>
      <c r="B214" s="8"/>
      <c r="C214" s="8"/>
      <c r="D214" s="8"/>
      <c r="E214" s="8"/>
      <c r="F214" s="8"/>
      <c r="G214" s="8"/>
      <c r="H214" s="36"/>
      <c r="I214" s="36"/>
      <c r="J214" s="36"/>
      <c r="K214" s="29"/>
      <c r="L214" s="29"/>
      <c r="M214" s="29"/>
      <c r="N214" s="29"/>
      <c r="O214" s="29"/>
      <c r="P214" s="36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  <c r="AB214" s="1"/>
      <c r="AC214" s="1"/>
      <c r="AD214" s="1"/>
      <c r="AE214" s="1"/>
      <c r="AF214" s="1"/>
      <c r="AG214" s="1"/>
      <c r="AH214" s="1"/>
      <c r="AI214" s="1"/>
      <c r="AJ214" s="1"/>
    </row>
    <row r="215" spans="1:36" x14ac:dyDescent="0.2">
      <c r="A215" s="8"/>
      <c r="B215" s="8"/>
      <c r="C215" s="8"/>
      <c r="D215" s="8"/>
      <c r="E215" s="8"/>
      <c r="F215" s="8"/>
      <c r="G215" s="8"/>
      <c r="H215" s="36"/>
      <c r="I215" s="36"/>
      <c r="J215" s="36"/>
      <c r="K215" s="29"/>
      <c r="L215" s="29"/>
      <c r="M215" s="29"/>
      <c r="N215" s="29"/>
      <c r="O215" s="29"/>
      <c r="P215" s="36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  <c r="AB215" s="1"/>
      <c r="AC215" s="1"/>
      <c r="AD215" s="1"/>
      <c r="AE215" s="1"/>
      <c r="AF215" s="1"/>
      <c r="AG215" s="1"/>
      <c r="AH215" s="1"/>
      <c r="AI215" s="1"/>
      <c r="AJ215" s="1"/>
    </row>
    <row r="216" spans="1:36" x14ac:dyDescent="0.2">
      <c r="A216" s="8"/>
      <c r="B216" s="8"/>
      <c r="C216" s="8"/>
      <c r="D216" s="8"/>
      <c r="E216" s="8"/>
      <c r="F216" s="8"/>
      <c r="G216" s="8"/>
      <c r="H216" s="36"/>
      <c r="I216" s="36"/>
      <c r="J216" s="36"/>
      <c r="K216" s="29"/>
      <c r="L216" s="29"/>
      <c r="M216" s="29"/>
      <c r="N216" s="29"/>
      <c r="O216" s="29"/>
      <c r="P216" s="36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  <c r="AB216" s="1"/>
      <c r="AC216" s="1"/>
      <c r="AD216" s="1"/>
      <c r="AE216" s="1"/>
      <c r="AF216" s="1"/>
      <c r="AG216" s="1"/>
      <c r="AH216" s="1"/>
      <c r="AI216" s="1"/>
      <c r="AJ216" s="1"/>
    </row>
    <row r="217" spans="1:36" x14ac:dyDescent="0.2">
      <c r="A217" s="8"/>
      <c r="B217" s="8"/>
      <c r="C217" s="8"/>
      <c r="D217" s="8"/>
      <c r="E217" s="8"/>
      <c r="F217" s="8"/>
      <c r="G217" s="8"/>
      <c r="H217" s="36"/>
      <c r="I217" s="36"/>
      <c r="J217" s="36"/>
      <c r="K217" s="29"/>
      <c r="L217" s="29"/>
      <c r="M217" s="29"/>
      <c r="N217" s="29"/>
      <c r="O217" s="29"/>
      <c r="P217" s="36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  <c r="AB217" s="1"/>
      <c r="AC217" s="1"/>
      <c r="AD217" s="1"/>
      <c r="AE217" s="1"/>
      <c r="AF217" s="1"/>
      <c r="AG217" s="1"/>
      <c r="AH217" s="1"/>
      <c r="AI217" s="1"/>
      <c r="AJ217" s="1"/>
    </row>
    <row r="218" spans="1:36" x14ac:dyDescent="0.2">
      <c r="A218" s="8"/>
      <c r="B218" s="8"/>
      <c r="C218" s="8"/>
      <c r="D218" s="8"/>
      <c r="E218" s="8"/>
      <c r="F218" s="8"/>
      <c r="G218" s="8"/>
      <c r="H218" s="36"/>
      <c r="I218" s="36"/>
      <c r="J218" s="36"/>
      <c r="K218" s="29"/>
      <c r="L218" s="29"/>
      <c r="M218" s="29"/>
      <c r="N218" s="29"/>
      <c r="O218" s="29"/>
      <c r="P218" s="36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  <c r="AB218" s="1"/>
      <c r="AC218" s="1"/>
      <c r="AD218" s="1"/>
      <c r="AE218" s="1"/>
      <c r="AF218" s="1"/>
      <c r="AG218" s="1"/>
      <c r="AH218" s="1"/>
      <c r="AI218" s="1"/>
      <c r="AJ218" s="1"/>
    </row>
    <row r="219" spans="1:36" x14ac:dyDescent="0.2">
      <c r="A219" s="8"/>
      <c r="B219" s="8"/>
      <c r="C219" s="8"/>
      <c r="D219" s="8"/>
      <c r="E219" s="8"/>
      <c r="F219" s="8"/>
      <c r="G219" s="8"/>
      <c r="H219" s="29"/>
      <c r="I219" s="36"/>
      <c r="J219" s="36"/>
      <c r="K219" s="29"/>
      <c r="L219" s="29"/>
      <c r="M219" s="29"/>
      <c r="N219" s="29"/>
      <c r="O219" s="29"/>
      <c r="P219" s="36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  <c r="AB219" s="1"/>
      <c r="AC219" s="1"/>
      <c r="AD219" s="1"/>
      <c r="AE219" s="1"/>
      <c r="AF219" s="1"/>
      <c r="AG219" s="1"/>
      <c r="AH219" s="1"/>
      <c r="AI219" s="1"/>
      <c r="AJ219" s="1"/>
    </row>
    <row r="220" spans="1:36" x14ac:dyDescent="0.2">
      <c r="A220" s="8"/>
      <c r="B220" s="8"/>
      <c r="C220" s="8"/>
      <c r="D220" s="8"/>
      <c r="E220" s="8"/>
      <c r="F220" s="8"/>
      <c r="G220" s="8"/>
      <c r="H220" s="29"/>
      <c r="I220" s="36"/>
      <c r="J220" s="36"/>
      <c r="K220" s="29"/>
      <c r="L220" s="29"/>
      <c r="M220" s="29"/>
      <c r="N220" s="29"/>
      <c r="O220" s="29"/>
      <c r="P220" s="36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  <c r="AB220" s="1"/>
      <c r="AC220" s="1"/>
      <c r="AD220" s="1"/>
      <c r="AE220" s="1"/>
      <c r="AF220" s="1"/>
      <c r="AG220" s="1"/>
      <c r="AH220" s="1"/>
      <c r="AI220" s="1"/>
      <c r="AJ220" s="1"/>
    </row>
    <row r="221" spans="1:36" x14ac:dyDescent="0.2">
      <c r="A221" s="8"/>
      <c r="B221" s="8"/>
      <c r="C221" s="8"/>
      <c r="D221" s="8"/>
      <c r="E221" s="8"/>
      <c r="F221" s="8"/>
      <c r="G221" s="8"/>
      <c r="H221" s="29"/>
      <c r="I221" s="36"/>
      <c r="J221" s="36"/>
      <c r="K221" s="29"/>
      <c r="L221" s="29"/>
      <c r="M221" s="29"/>
      <c r="N221" s="29"/>
      <c r="O221" s="29"/>
      <c r="P221" s="36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  <c r="AB221" s="1"/>
      <c r="AC221" s="1"/>
      <c r="AD221" s="1"/>
      <c r="AE221" s="1"/>
      <c r="AF221" s="1"/>
      <c r="AG221" s="1"/>
      <c r="AH221" s="1"/>
      <c r="AI221" s="1"/>
      <c r="AJ221" s="1"/>
    </row>
    <row r="222" spans="1:36" x14ac:dyDescent="0.2">
      <c r="A222" s="8"/>
      <c r="B222" s="8"/>
      <c r="C222" s="8"/>
      <c r="D222" s="8"/>
      <c r="E222" s="8"/>
      <c r="F222" s="8"/>
      <c r="G222" s="8"/>
      <c r="H222" s="29"/>
      <c r="I222" s="36"/>
      <c r="J222" s="36"/>
      <c r="K222" s="29"/>
      <c r="L222" s="29"/>
      <c r="M222" s="29"/>
      <c r="N222" s="29"/>
      <c r="O222" s="29"/>
      <c r="P222" s="36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  <c r="AB222" s="1"/>
      <c r="AC222" s="1"/>
      <c r="AD222" s="1"/>
      <c r="AE222" s="1"/>
      <c r="AF222" s="1"/>
      <c r="AG222" s="1"/>
      <c r="AH222" s="1"/>
      <c r="AI222" s="1"/>
      <c r="AJ222" s="1"/>
    </row>
    <row r="223" spans="1:36" x14ac:dyDescent="0.2">
      <c r="A223" s="8"/>
      <c r="B223" s="8"/>
      <c r="C223" s="8"/>
      <c r="D223" s="8"/>
      <c r="E223" s="8"/>
      <c r="F223" s="8"/>
      <c r="G223" s="8"/>
      <c r="H223" s="29"/>
      <c r="I223" s="36"/>
      <c r="J223" s="36"/>
      <c r="K223" s="29"/>
      <c r="L223" s="29"/>
      <c r="M223" s="29"/>
      <c r="N223" s="29"/>
      <c r="O223" s="29"/>
      <c r="P223" s="36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  <c r="AB223" s="1"/>
      <c r="AC223" s="1"/>
      <c r="AD223" s="1"/>
      <c r="AE223" s="1"/>
      <c r="AF223" s="1"/>
      <c r="AG223" s="1"/>
      <c r="AH223" s="1"/>
      <c r="AI223" s="1"/>
      <c r="AJ223" s="1"/>
    </row>
    <row r="224" spans="1:36" x14ac:dyDescent="0.2">
      <c r="A224" s="8"/>
      <c r="B224" s="8"/>
      <c r="C224" s="8"/>
      <c r="D224" s="8"/>
      <c r="E224" s="8"/>
      <c r="F224" s="8"/>
      <c r="G224" s="8"/>
      <c r="H224" s="35"/>
      <c r="I224" s="36"/>
      <c r="J224" s="36"/>
      <c r="K224" s="29"/>
      <c r="L224" s="29"/>
      <c r="M224" s="29"/>
      <c r="N224" s="29"/>
      <c r="O224" s="29"/>
      <c r="P224" s="36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  <c r="AB224" s="1"/>
      <c r="AC224" s="1"/>
      <c r="AD224" s="1"/>
      <c r="AE224" s="1"/>
      <c r="AF224" s="1"/>
      <c r="AG224" s="1"/>
      <c r="AH224" s="1"/>
      <c r="AI224" s="1"/>
      <c r="AJ224" s="1"/>
    </row>
    <row r="225" spans="1:36" x14ac:dyDescent="0.2">
      <c r="A225" s="8"/>
      <c r="B225" s="8"/>
      <c r="C225" s="8"/>
      <c r="D225" s="8"/>
      <c r="E225" s="8"/>
      <c r="F225" s="8"/>
      <c r="G225" s="8"/>
      <c r="H225" s="36"/>
      <c r="I225" s="36"/>
      <c r="J225" s="36"/>
      <c r="K225" s="29"/>
      <c r="L225" s="29"/>
      <c r="M225" s="29"/>
      <c r="N225" s="29"/>
      <c r="O225" s="29"/>
      <c r="P225" s="36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  <c r="AB225" s="1"/>
      <c r="AC225" s="1"/>
      <c r="AD225" s="1"/>
      <c r="AE225" s="1"/>
      <c r="AF225" s="1"/>
      <c r="AG225" s="1"/>
      <c r="AH225" s="1"/>
      <c r="AI225" s="1"/>
      <c r="AJ225" s="1"/>
    </row>
    <row r="226" spans="1:36" x14ac:dyDescent="0.2">
      <c r="A226" s="8"/>
      <c r="B226" s="8"/>
      <c r="C226" s="8"/>
      <c r="D226" s="8"/>
      <c r="E226" s="8"/>
      <c r="F226" s="8"/>
      <c r="G226" s="8"/>
      <c r="H226" s="36"/>
      <c r="I226" s="36"/>
      <c r="J226" s="36"/>
      <c r="K226" s="29"/>
      <c r="L226" s="29"/>
      <c r="M226" s="29"/>
      <c r="N226" s="29"/>
      <c r="O226" s="29"/>
      <c r="P226" s="36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  <c r="AB226" s="1"/>
      <c r="AC226" s="1"/>
      <c r="AD226" s="1"/>
      <c r="AE226" s="1"/>
      <c r="AF226" s="1"/>
      <c r="AG226" s="1"/>
      <c r="AH226" s="1"/>
      <c r="AI226" s="1"/>
      <c r="AJ226" s="1"/>
    </row>
    <row r="227" spans="1:36" x14ac:dyDescent="0.2">
      <c r="A227" s="8"/>
      <c r="B227" s="8"/>
      <c r="C227" s="8"/>
      <c r="D227" s="8"/>
      <c r="E227" s="8"/>
      <c r="F227" s="8"/>
      <c r="G227" s="8"/>
      <c r="H227" s="36"/>
      <c r="I227" s="36"/>
      <c r="J227" s="36"/>
      <c r="K227" s="29"/>
      <c r="L227" s="29"/>
      <c r="M227" s="29"/>
      <c r="N227" s="29"/>
      <c r="O227" s="29"/>
      <c r="P227" s="36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  <c r="AB227" s="1"/>
      <c r="AC227" s="1"/>
      <c r="AD227" s="1"/>
      <c r="AE227" s="1"/>
      <c r="AF227" s="1"/>
      <c r="AG227" s="1"/>
      <c r="AH227" s="1"/>
      <c r="AI227" s="1"/>
      <c r="AJ227" s="1"/>
    </row>
    <row r="228" spans="1:36" x14ac:dyDescent="0.2">
      <c r="A228" s="8"/>
      <c r="B228" s="8"/>
      <c r="C228" s="8"/>
      <c r="D228" s="8"/>
      <c r="E228" s="8"/>
      <c r="F228" s="8"/>
      <c r="G228" s="8"/>
      <c r="H228" s="36"/>
      <c r="I228" s="36"/>
      <c r="J228" s="36"/>
      <c r="K228" s="29"/>
      <c r="L228" s="29"/>
      <c r="M228" s="29"/>
      <c r="N228" s="29"/>
      <c r="O228" s="29"/>
      <c r="P228" s="36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  <c r="AB228" s="1"/>
      <c r="AC228" s="1"/>
      <c r="AD228" s="1"/>
      <c r="AE228" s="1"/>
      <c r="AF228" s="1"/>
      <c r="AG228" s="1"/>
      <c r="AH228" s="1"/>
      <c r="AI228" s="1"/>
      <c r="AJ228" s="1"/>
    </row>
    <row r="229" spans="1:36" x14ac:dyDescent="0.2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2"/>
      <c r="L229" s="2"/>
      <c r="M229" s="2"/>
      <c r="N229" s="2"/>
      <c r="O229" s="2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  <c r="AB229" s="1"/>
      <c r="AC229" s="1"/>
      <c r="AD229" s="1"/>
      <c r="AE229" s="1"/>
      <c r="AF229" s="1"/>
      <c r="AG229" s="1"/>
      <c r="AH229" s="1"/>
      <c r="AI229" s="1"/>
      <c r="AJ229" s="1"/>
    </row>
    <row r="230" spans="1:36" x14ac:dyDescent="0.2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2"/>
      <c r="L230" s="2"/>
      <c r="M230" s="2"/>
      <c r="N230" s="2"/>
      <c r="O230" s="2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  <c r="AB230" s="1"/>
      <c r="AC230" s="1"/>
      <c r="AD230" s="1"/>
      <c r="AE230" s="1"/>
      <c r="AF230" s="1"/>
      <c r="AG230" s="1"/>
      <c r="AH230" s="1"/>
      <c r="AI230" s="1"/>
      <c r="AJ230" s="1"/>
    </row>
    <row r="231" spans="1:36" x14ac:dyDescent="0.2">
      <c r="A231" s="1"/>
      <c r="B231" s="1"/>
      <c r="C231" s="1"/>
      <c r="D231" s="1"/>
      <c r="E231" s="1"/>
      <c r="F231" s="1"/>
      <c r="G231" s="1"/>
      <c r="H231" s="3"/>
      <c r="I231" s="1"/>
      <c r="J231" s="1"/>
      <c r="K231" s="2"/>
      <c r="L231" s="2"/>
      <c r="M231" s="2"/>
      <c r="N231" s="2"/>
      <c r="O231" s="2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  <c r="AB231" s="1"/>
      <c r="AC231" s="1"/>
      <c r="AD231" s="1"/>
      <c r="AE231" s="1"/>
      <c r="AF231" s="1"/>
      <c r="AG231" s="1"/>
      <c r="AH231" s="1"/>
      <c r="AI231" s="1"/>
      <c r="AJ231" s="1"/>
    </row>
    <row r="232" spans="1:36" x14ac:dyDescent="0.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2"/>
      <c r="L232" s="2"/>
      <c r="M232" s="2"/>
      <c r="N232" s="2"/>
      <c r="O232" s="2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  <c r="AB232" s="1"/>
      <c r="AC232" s="1"/>
      <c r="AD232" s="1"/>
      <c r="AE232" s="1"/>
      <c r="AF232" s="1"/>
      <c r="AG232" s="1"/>
      <c r="AH232" s="1"/>
      <c r="AI232" s="1"/>
      <c r="AJ232" s="1"/>
    </row>
    <row r="233" spans="1:36" x14ac:dyDescent="0.2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2"/>
      <c r="L233" s="2"/>
      <c r="M233" s="2"/>
      <c r="N233" s="2"/>
      <c r="O233" s="2"/>
      <c r="P233" s="1"/>
      <c r="X233" s="1"/>
      <c r="Y233" s="1"/>
      <c r="Z233" s="1"/>
      <c r="AA233" s="1"/>
      <c r="AB233" s="1"/>
      <c r="AC233" s="1"/>
      <c r="AD233" s="1"/>
      <c r="AE233" s="1"/>
      <c r="AF233" s="1"/>
      <c r="AG233" s="1"/>
      <c r="AH233" s="1"/>
      <c r="AI233" s="1"/>
      <c r="AJ233" s="1"/>
    </row>
    <row r="234" spans="1:36" x14ac:dyDescent="0.2">
      <c r="A234" s="1"/>
      <c r="B234" s="1"/>
      <c r="C234" s="1"/>
      <c r="D234" s="1"/>
      <c r="E234" s="1"/>
      <c r="F234" s="1"/>
      <c r="G234" s="1"/>
      <c r="H234" s="3"/>
      <c r="I234" s="1"/>
      <c r="J234" s="1"/>
      <c r="K234" s="2"/>
      <c r="L234" s="2"/>
      <c r="M234" s="2"/>
      <c r="N234" s="2"/>
      <c r="O234" s="2"/>
      <c r="P234" s="1"/>
      <c r="X234" s="1"/>
      <c r="Y234" s="1"/>
      <c r="Z234" s="1"/>
      <c r="AA234" s="1"/>
      <c r="AB234" s="1"/>
      <c r="AC234" s="1"/>
      <c r="AD234" s="1"/>
      <c r="AE234" s="1"/>
      <c r="AF234" s="1"/>
      <c r="AG234" s="1"/>
      <c r="AH234" s="1"/>
      <c r="AI234" s="1"/>
      <c r="AJ234" s="1"/>
    </row>
    <row r="235" spans="1:36" x14ac:dyDescent="0.2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2"/>
      <c r="L235" s="2"/>
      <c r="M235" s="2"/>
      <c r="N235" s="2"/>
      <c r="O235" s="2"/>
      <c r="P235" s="1"/>
      <c r="X235" s="1"/>
      <c r="Y235" s="1"/>
      <c r="Z235" s="1"/>
      <c r="AA235" s="1"/>
      <c r="AB235" s="1"/>
      <c r="AC235" s="1"/>
      <c r="AD235" s="1"/>
      <c r="AE235" s="1"/>
      <c r="AF235" s="1"/>
      <c r="AG235" s="1"/>
      <c r="AH235" s="1"/>
      <c r="AI235" s="1"/>
      <c r="AJ235" s="1"/>
    </row>
    <row r="236" spans="1:36" x14ac:dyDescent="0.2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2"/>
      <c r="L236" s="2"/>
      <c r="M236" s="2"/>
      <c r="N236" s="2"/>
      <c r="O236" s="2"/>
      <c r="P236" s="1"/>
      <c r="X236" s="1"/>
      <c r="Y236" s="1"/>
      <c r="Z236" s="1"/>
      <c r="AA236" s="1"/>
      <c r="AB236" s="1"/>
      <c r="AC236" s="1"/>
      <c r="AD236" s="1"/>
      <c r="AE236" s="1"/>
      <c r="AF236" s="1"/>
      <c r="AG236" s="1"/>
      <c r="AH236" s="1"/>
      <c r="AI236" s="1"/>
      <c r="AJ236" s="1"/>
    </row>
  </sheetData>
  <mergeCells count="52">
    <mergeCell ref="J3:J6"/>
    <mergeCell ref="A7:A10"/>
    <mergeCell ref="I7:J7"/>
    <mergeCell ref="I8:J8"/>
    <mergeCell ref="I9:J9"/>
    <mergeCell ref="A1:B1"/>
    <mergeCell ref="D1:G1"/>
    <mergeCell ref="A3:A6"/>
    <mergeCell ref="B3:B10"/>
    <mergeCell ref="I3:I6"/>
    <mergeCell ref="A11:B11"/>
    <mergeCell ref="A12:B12"/>
    <mergeCell ref="I12:I15"/>
    <mergeCell ref="J12:J15"/>
    <mergeCell ref="A13:B13"/>
    <mergeCell ref="A14:B14"/>
    <mergeCell ref="A15:B15"/>
    <mergeCell ref="A16:B16"/>
    <mergeCell ref="I16:J16"/>
    <mergeCell ref="A17:A20"/>
    <mergeCell ref="B17:B24"/>
    <mergeCell ref="I17:J17"/>
    <mergeCell ref="I18:J18"/>
    <mergeCell ref="Q20:Q23"/>
    <mergeCell ref="R20:R23"/>
    <mergeCell ref="A21:A24"/>
    <mergeCell ref="I21:I24"/>
    <mergeCell ref="J21:J24"/>
    <mergeCell ref="Q24:R24"/>
    <mergeCell ref="A25:B25"/>
    <mergeCell ref="I25:J25"/>
    <mergeCell ref="Q25:R25"/>
    <mergeCell ref="A26:B26"/>
    <mergeCell ref="I26:J26"/>
    <mergeCell ref="Q26:R26"/>
    <mergeCell ref="A27:B27"/>
    <mergeCell ref="I27:J27"/>
    <mergeCell ref="A28:B28"/>
    <mergeCell ref="A29:B29"/>
    <mergeCell ref="A30:B30"/>
    <mergeCell ref="I30:J30"/>
    <mergeCell ref="A42:B42"/>
    <mergeCell ref="A43:B43"/>
    <mergeCell ref="A44:B44"/>
    <mergeCell ref="M48:P48"/>
    <mergeCell ref="A31:A34"/>
    <mergeCell ref="B31:B34"/>
    <mergeCell ref="A35:B35"/>
    <mergeCell ref="A36:B36"/>
    <mergeCell ref="A37:B37"/>
    <mergeCell ref="A38:A41"/>
    <mergeCell ref="B38:B41"/>
  </mergeCells>
  <pageMargins left="0.7" right="0.7" top="0.75" bottom="0.75" header="0.3" footer="0.3"/>
  <pageSetup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J236"/>
  <sheetViews>
    <sheetView topLeftCell="A7" zoomScale="70" zoomScaleNormal="70" workbookViewId="0">
      <selection activeCell="H29" sqref="H29"/>
    </sheetView>
  </sheetViews>
  <sheetFormatPr baseColWidth="10" defaultRowHeight="12.75" x14ac:dyDescent="0.2"/>
  <cols>
    <col min="1" max="1" width="26" customWidth="1"/>
    <col min="2" max="2" width="20.42578125" customWidth="1"/>
    <col min="3" max="3" width="16.140625" customWidth="1"/>
    <col min="8" max="8" width="14.28515625" customWidth="1"/>
    <col min="11" max="11" width="14.85546875" customWidth="1"/>
    <col min="13" max="13" width="14.42578125" customWidth="1"/>
    <col min="18" max="18" width="7.140625" customWidth="1"/>
    <col min="19" max="19" width="15.28515625" customWidth="1"/>
    <col min="23" max="23" width="16.140625" customWidth="1"/>
  </cols>
  <sheetData>
    <row r="1" spans="1:36" x14ac:dyDescent="0.2">
      <c r="A1" s="118" t="s">
        <v>18</v>
      </c>
      <c r="B1" s="119"/>
      <c r="C1" s="50"/>
      <c r="D1" s="120" t="s">
        <v>23</v>
      </c>
      <c r="E1" s="121"/>
      <c r="F1" s="121"/>
      <c r="G1" s="122"/>
      <c r="H1" s="36"/>
      <c r="I1" s="37"/>
      <c r="J1" s="37"/>
      <c r="K1" s="11"/>
      <c r="L1" s="11"/>
      <c r="M1" s="11"/>
      <c r="N1" s="11"/>
      <c r="O1" s="11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</row>
    <row r="2" spans="1:36" x14ac:dyDescent="0.2">
      <c r="A2" s="38"/>
      <c r="B2" s="70"/>
      <c r="C2" s="12" t="s">
        <v>21</v>
      </c>
      <c r="D2" s="51">
        <v>10</v>
      </c>
      <c r="E2" s="51">
        <v>20</v>
      </c>
      <c r="F2" s="51">
        <v>30</v>
      </c>
      <c r="G2" s="51">
        <v>40</v>
      </c>
      <c r="H2" s="36"/>
      <c r="I2" s="38"/>
      <c r="J2" s="70"/>
      <c r="K2" s="12" t="s">
        <v>20</v>
      </c>
      <c r="L2" s="51">
        <v>10</v>
      </c>
      <c r="M2" s="51">
        <v>20</v>
      </c>
      <c r="N2" s="51">
        <v>30</v>
      </c>
      <c r="O2" s="51">
        <v>40</v>
      </c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</row>
    <row r="3" spans="1:36" x14ac:dyDescent="0.2">
      <c r="A3" s="114" t="s">
        <v>0</v>
      </c>
      <c r="B3" s="115">
        <v>43510</v>
      </c>
      <c r="C3" s="39">
        <v>6.7174999999999999E-2</v>
      </c>
      <c r="D3" s="39">
        <v>0.39607500000000001</v>
      </c>
      <c r="E3" s="39">
        <v>0.61067499999999997</v>
      </c>
      <c r="F3" s="39">
        <v>0.60897500000000004</v>
      </c>
      <c r="G3" s="39">
        <v>0.66327499999999995</v>
      </c>
      <c r="H3" s="36"/>
      <c r="I3" s="114" t="s">
        <v>1</v>
      </c>
      <c r="J3" s="115">
        <f>B3</f>
        <v>43510</v>
      </c>
      <c r="K3" s="13">
        <f>C17</f>
        <v>1.6793749999999998</v>
      </c>
      <c r="L3" s="13">
        <f t="shared" ref="L3:O6" si="0">D17</f>
        <v>9.9018750000000004</v>
      </c>
      <c r="M3" s="13">
        <f t="shared" si="0"/>
        <v>15.266874999999999</v>
      </c>
      <c r="N3" s="13">
        <f t="shared" si="0"/>
        <v>15.224375</v>
      </c>
      <c r="O3" s="13">
        <f t="shared" si="0"/>
        <v>16.581875</v>
      </c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  <c r="AA3" s="36"/>
      <c r="AB3" s="36"/>
      <c r="AC3" s="36"/>
      <c r="AD3" s="36"/>
      <c r="AE3" s="36"/>
      <c r="AF3" s="36"/>
      <c r="AG3" s="36"/>
      <c r="AH3" s="36"/>
      <c r="AI3" s="36"/>
      <c r="AJ3" s="36"/>
    </row>
    <row r="4" spans="1:36" x14ac:dyDescent="0.2">
      <c r="A4" s="114"/>
      <c r="B4" s="115"/>
      <c r="C4" s="39">
        <v>6.2074999999999998E-2</v>
      </c>
      <c r="D4" s="39">
        <v>0.34967500000000001</v>
      </c>
      <c r="E4" s="39">
        <v>0.53667500000000001</v>
      </c>
      <c r="F4" s="39">
        <v>0.63727500000000004</v>
      </c>
      <c r="G4" s="39">
        <v>0.67357500000000003</v>
      </c>
      <c r="H4" s="36"/>
      <c r="I4" s="114"/>
      <c r="J4" s="115"/>
      <c r="K4" s="13">
        <f>C18</f>
        <v>1.5518749999999999</v>
      </c>
      <c r="L4" s="13">
        <f t="shared" si="0"/>
        <v>8.7418750000000003</v>
      </c>
      <c r="M4" s="13">
        <f t="shared" si="0"/>
        <v>13.416875000000001</v>
      </c>
      <c r="N4" s="13">
        <f t="shared" si="0"/>
        <v>15.931875000000002</v>
      </c>
      <c r="O4" s="13">
        <f t="shared" si="0"/>
        <v>16.839375</v>
      </c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</row>
    <row r="5" spans="1:36" x14ac:dyDescent="0.2">
      <c r="A5" s="114"/>
      <c r="B5" s="115"/>
      <c r="C5" s="39">
        <v>6.8775000000000003E-2</v>
      </c>
      <c r="D5" s="39">
        <v>0.464175</v>
      </c>
      <c r="E5" s="39">
        <v>0.59097500000000003</v>
      </c>
      <c r="F5" s="39">
        <v>0.66487499999999999</v>
      </c>
      <c r="G5" s="39">
        <v>0.680975</v>
      </c>
      <c r="H5" s="36"/>
      <c r="I5" s="114"/>
      <c r="J5" s="115"/>
      <c r="K5" s="13">
        <f>C19</f>
        <v>1.7193750000000001</v>
      </c>
      <c r="L5" s="13">
        <f t="shared" si="0"/>
        <v>11.604375000000001</v>
      </c>
      <c r="M5" s="13">
        <f t="shared" si="0"/>
        <v>14.774375000000001</v>
      </c>
      <c r="N5" s="13">
        <f t="shared" si="0"/>
        <v>16.621874999999999</v>
      </c>
      <c r="O5" s="13">
        <f t="shared" si="0"/>
        <v>17.024374999999999</v>
      </c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</row>
    <row r="6" spans="1:36" ht="13.5" thickBot="1" x14ac:dyDescent="0.25">
      <c r="A6" s="114"/>
      <c r="B6" s="115"/>
      <c r="C6" s="55">
        <v>6.2975000000000003E-2</v>
      </c>
      <c r="D6" s="55">
        <v>0.44467499999999999</v>
      </c>
      <c r="E6" s="55">
        <v>0.59117500000000001</v>
      </c>
      <c r="F6" s="55">
        <v>0.56787500000000002</v>
      </c>
      <c r="G6" s="55">
        <v>0.68037499999999995</v>
      </c>
      <c r="H6" s="36"/>
      <c r="I6" s="114"/>
      <c r="J6" s="115"/>
      <c r="K6" s="13">
        <f>C20</f>
        <v>1.5743750000000001</v>
      </c>
      <c r="L6" s="13">
        <f t="shared" si="0"/>
        <v>11.116875</v>
      </c>
      <c r="M6" s="13">
        <f t="shared" si="0"/>
        <v>14.779374999999998</v>
      </c>
      <c r="N6" s="13">
        <f t="shared" si="0"/>
        <v>14.196875</v>
      </c>
      <c r="O6" s="13">
        <f t="shared" si="0"/>
        <v>17.009374999999999</v>
      </c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</row>
    <row r="7" spans="1:36" x14ac:dyDescent="0.2">
      <c r="A7" s="114" t="s">
        <v>2</v>
      </c>
      <c r="B7" s="115"/>
      <c r="C7" s="66">
        <v>0.148975</v>
      </c>
      <c r="D7" s="66">
        <v>0.12077499999999999</v>
      </c>
      <c r="E7" s="66">
        <v>0.13677500000000001</v>
      </c>
      <c r="F7" s="66">
        <v>0.120875</v>
      </c>
      <c r="G7" s="54">
        <v>0.114775</v>
      </c>
      <c r="H7" s="14"/>
      <c r="I7" s="106" t="s">
        <v>7</v>
      </c>
      <c r="J7" s="106"/>
      <c r="K7" s="15">
        <f>AVERAGE(K3:K6)</f>
        <v>1.6312499999999999</v>
      </c>
      <c r="L7" s="15">
        <f t="shared" ref="L7:O7" si="1">AVERAGE(L3:L6)</f>
        <v>10.34125</v>
      </c>
      <c r="M7" s="15">
        <f t="shared" si="1"/>
        <v>14.559374999999999</v>
      </c>
      <c r="N7" s="15">
        <f t="shared" si="1"/>
        <v>15.49375</v>
      </c>
      <c r="O7" s="15">
        <f t="shared" si="1"/>
        <v>16.86375</v>
      </c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</row>
    <row r="8" spans="1:36" x14ac:dyDescent="0.2">
      <c r="A8" s="114"/>
      <c r="B8" s="115"/>
      <c r="C8" s="67">
        <v>0.15057499999999999</v>
      </c>
      <c r="D8" s="67">
        <v>0.124975</v>
      </c>
      <c r="E8" s="68">
        <v>0.13617499999999999</v>
      </c>
      <c r="F8" s="67">
        <v>0.13767499999999999</v>
      </c>
      <c r="G8" s="39">
        <v>0.10917499999999999</v>
      </c>
      <c r="H8" s="14"/>
      <c r="I8" s="106" t="s">
        <v>4</v>
      </c>
      <c r="J8" s="106"/>
      <c r="K8" s="15">
        <f>STDEV(K3:K6)</f>
        <v>8.0864469948179363E-2</v>
      </c>
      <c r="L8" s="15">
        <f t="shared" ref="L8:O8" si="2">STDEV(L3:L6)</f>
        <v>1.2842805622215108</v>
      </c>
      <c r="M8" s="15">
        <f t="shared" si="2"/>
        <v>0.79592451484630877</v>
      </c>
      <c r="N8" s="15">
        <f t="shared" si="2"/>
        <v>1.035867943240514</v>
      </c>
      <c r="O8" s="15">
        <f t="shared" si="2"/>
        <v>0.2057949525620095</v>
      </c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</row>
    <row r="9" spans="1:36" x14ac:dyDescent="0.2">
      <c r="A9" s="114"/>
      <c r="B9" s="115"/>
      <c r="C9" s="67">
        <v>0.173175</v>
      </c>
      <c r="D9" s="67">
        <v>-7.0249999999999896E-3</v>
      </c>
      <c r="E9" s="68">
        <v>0.120675</v>
      </c>
      <c r="F9" s="67">
        <v>0.12077499999999999</v>
      </c>
      <c r="G9" s="39">
        <v>0.120975</v>
      </c>
      <c r="H9" s="36"/>
      <c r="I9" s="106" t="s">
        <v>5</v>
      </c>
      <c r="J9" s="106"/>
      <c r="K9" s="15">
        <f>1.96*(K8)/SQRT(4)</f>
        <v>7.924718054921577E-2</v>
      </c>
      <c r="L9" s="15">
        <f t="shared" ref="L9:O9" si="3">1.96*(L8)/SQRT(4)</f>
        <v>1.2585949509770806</v>
      </c>
      <c r="M9" s="15">
        <f t="shared" si="3"/>
        <v>0.78000602454938261</v>
      </c>
      <c r="N9" s="15">
        <f t="shared" si="3"/>
        <v>1.0151505843757036</v>
      </c>
      <c r="O9" s="15">
        <f t="shared" si="3"/>
        <v>0.20167905351076931</v>
      </c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</row>
    <row r="10" spans="1:36" x14ac:dyDescent="0.2">
      <c r="A10" s="114"/>
      <c r="B10" s="115"/>
      <c r="C10" s="67">
        <v>0.16587499999999999</v>
      </c>
      <c r="D10" s="67">
        <v>0.117675</v>
      </c>
      <c r="E10" s="68">
        <v>0.13717499999999999</v>
      </c>
      <c r="F10" s="67">
        <v>0.108975</v>
      </c>
      <c r="G10" s="39">
        <v>0.11157499999999999</v>
      </c>
      <c r="H10" s="36"/>
      <c r="I10" s="40"/>
      <c r="J10" s="9"/>
      <c r="K10" s="11"/>
      <c r="L10" s="11"/>
      <c r="M10" s="11"/>
      <c r="N10" s="11"/>
      <c r="O10" s="11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</row>
    <row r="11" spans="1:36" x14ac:dyDescent="0.2">
      <c r="A11" s="106" t="s">
        <v>3</v>
      </c>
      <c r="B11" s="106"/>
      <c r="C11" s="16">
        <f>AVERAGE(C3:C6)</f>
        <v>6.5250000000000002E-2</v>
      </c>
      <c r="D11" s="16">
        <f t="shared" ref="D11:G11" si="4">AVERAGE(D3:D6)</f>
        <v>0.41365000000000002</v>
      </c>
      <c r="E11" s="16">
        <f t="shared" si="4"/>
        <v>0.58237499999999998</v>
      </c>
      <c r="F11" s="16">
        <f t="shared" si="4"/>
        <v>0.61975000000000002</v>
      </c>
      <c r="G11" s="16">
        <f t="shared" si="4"/>
        <v>0.67454999999999998</v>
      </c>
      <c r="H11" s="36"/>
      <c r="I11" s="41"/>
      <c r="J11" s="71"/>
      <c r="K11" s="12" t="s">
        <v>20</v>
      </c>
      <c r="L11" s="51">
        <v>10</v>
      </c>
      <c r="M11" s="51">
        <v>20</v>
      </c>
      <c r="N11" s="51">
        <v>30</v>
      </c>
      <c r="O11" s="51">
        <v>40</v>
      </c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</row>
    <row r="12" spans="1:36" x14ac:dyDescent="0.2">
      <c r="A12" s="106" t="s">
        <v>4</v>
      </c>
      <c r="B12" s="106"/>
      <c r="C12" s="17">
        <f t="shared" ref="C12:G12" si="5">STDEV(C3:C6)</f>
        <v>3.2345787979271741E-3</v>
      </c>
      <c r="D12" s="17">
        <f t="shared" si="5"/>
        <v>5.1371222488860127E-2</v>
      </c>
      <c r="E12" s="17">
        <f t="shared" si="5"/>
        <v>3.1836980593852371E-2</v>
      </c>
      <c r="F12" s="17">
        <f t="shared" si="5"/>
        <v>4.1434717729620561E-2</v>
      </c>
      <c r="G12" s="17">
        <f t="shared" si="5"/>
        <v>8.2317981024804168E-3</v>
      </c>
      <c r="H12" s="36"/>
      <c r="I12" s="135" t="s">
        <v>8</v>
      </c>
      <c r="J12" s="130">
        <f>B3</f>
        <v>43510</v>
      </c>
      <c r="K12" s="18">
        <f>C21</f>
        <v>3.7243749999999998</v>
      </c>
      <c r="L12" s="18">
        <f t="shared" ref="L12:O15" si="6">D21</f>
        <v>3.0193749999999997</v>
      </c>
      <c r="M12" s="18">
        <f t="shared" si="6"/>
        <v>3.4193750000000001</v>
      </c>
      <c r="N12" s="18">
        <f t="shared" si="6"/>
        <v>3.0218750000000001</v>
      </c>
      <c r="O12" s="18">
        <f t="shared" si="6"/>
        <v>2.8693750000000002</v>
      </c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</row>
    <row r="13" spans="1:36" x14ac:dyDescent="0.2">
      <c r="A13" s="133" t="s">
        <v>5</v>
      </c>
      <c r="B13" s="134"/>
      <c r="C13" s="17">
        <f t="shared" ref="C13:G13" si="7">1.96*(C12)/SQRT(4)</f>
        <v>3.1698872219686307E-3</v>
      </c>
      <c r="D13" s="17">
        <f t="shared" si="7"/>
        <v>5.0343798039082926E-2</v>
      </c>
      <c r="E13" s="17">
        <f t="shared" si="7"/>
        <v>3.1200240981975325E-2</v>
      </c>
      <c r="F13" s="17">
        <f t="shared" si="7"/>
        <v>4.0606023375028152E-2</v>
      </c>
      <c r="G13" s="17">
        <f t="shared" si="7"/>
        <v>8.0671621404308086E-3</v>
      </c>
      <c r="H13" s="36"/>
      <c r="I13" s="136"/>
      <c r="J13" s="131"/>
      <c r="K13" s="18">
        <f>C22</f>
        <v>3.7643749999999998</v>
      </c>
      <c r="L13" s="18">
        <f t="shared" si="6"/>
        <v>3.1243750000000001</v>
      </c>
      <c r="M13" s="18">
        <f t="shared" si="6"/>
        <v>3.4043749999999995</v>
      </c>
      <c r="N13" s="18">
        <f t="shared" si="6"/>
        <v>3.4418749999999996</v>
      </c>
      <c r="O13" s="18">
        <f t="shared" si="6"/>
        <v>2.7293750000000001</v>
      </c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</row>
    <row r="14" spans="1:36" x14ac:dyDescent="0.2">
      <c r="A14" s="106" t="s">
        <v>6</v>
      </c>
      <c r="B14" s="106"/>
      <c r="C14" s="16">
        <f t="shared" ref="C14:G14" si="8">AVERAGE(C7:C10)</f>
        <v>0.15964999999999999</v>
      </c>
      <c r="D14" s="16">
        <f t="shared" si="8"/>
        <v>8.9100000000000013E-2</v>
      </c>
      <c r="E14" s="16">
        <f t="shared" si="8"/>
        <v>0.13269999999999998</v>
      </c>
      <c r="F14" s="16">
        <f t="shared" si="8"/>
        <v>0.122075</v>
      </c>
      <c r="G14" s="16">
        <f t="shared" si="8"/>
        <v>0.11412499999999999</v>
      </c>
      <c r="H14" s="36"/>
      <c r="I14" s="136"/>
      <c r="J14" s="131"/>
      <c r="K14" s="18">
        <f>C23</f>
        <v>4.3293749999999998</v>
      </c>
      <c r="L14" s="18">
        <f t="shared" si="6"/>
        <v>-0.17562499999999975</v>
      </c>
      <c r="M14" s="18">
        <f t="shared" si="6"/>
        <v>3.0168750000000002</v>
      </c>
      <c r="N14" s="18">
        <f t="shared" si="6"/>
        <v>3.0193749999999997</v>
      </c>
      <c r="O14" s="18">
        <f t="shared" si="6"/>
        <v>3.024375</v>
      </c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</row>
    <row r="15" spans="1:36" x14ac:dyDescent="0.2">
      <c r="A15" s="106" t="s">
        <v>4</v>
      </c>
      <c r="B15" s="106"/>
      <c r="C15" s="17">
        <f t="shared" ref="C15:G15" si="9">STDEV(C7:C10)</f>
        <v>1.1803777643901409E-2</v>
      </c>
      <c r="D15" s="17">
        <f t="shared" si="9"/>
        <v>6.4153117617150895E-2</v>
      </c>
      <c r="E15" s="17">
        <f t="shared" si="9"/>
        <v>8.0271933658865643E-3</v>
      </c>
      <c r="F15" s="17">
        <f t="shared" si="9"/>
        <v>1.1805366011550279E-2</v>
      </c>
      <c r="G15" s="17">
        <f t="shared" si="9"/>
        <v>5.1104468167340019E-3</v>
      </c>
      <c r="H15" s="36"/>
      <c r="I15" s="137"/>
      <c r="J15" s="132"/>
      <c r="K15" s="18">
        <f>C24</f>
        <v>4.1468749999999996</v>
      </c>
      <c r="L15" s="18">
        <f t="shared" si="6"/>
        <v>2.941875</v>
      </c>
      <c r="M15" s="18">
        <f t="shared" si="6"/>
        <v>3.4293749999999994</v>
      </c>
      <c r="N15" s="18">
        <f t="shared" si="6"/>
        <v>2.7243750000000002</v>
      </c>
      <c r="O15" s="18">
        <f t="shared" si="6"/>
        <v>2.7893749999999997</v>
      </c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</row>
    <row r="16" spans="1:36" x14ac:dyDescent="0.2">
      <c r="A16" s="106" t="s">
        <v>5</v>
      </c>
      <c r="B16" s="106"/>
      <c r="C16" s="17">
        <f t="shared" ref="C16:G16" si="10">1.96*(C15)/SQRT(4)</f>
        <v>1.1567702091023381E-2</v>
      </c>
      <c r="D16" s="17">
        <f t="shared" si="10"/>
        <v>6.2870055264807878E-2</v>
      </c>
      <c r="E16" s="17">
        <f t="shared" si="10"/>
        <v>7.8666494985688337E-3</v>
      </c>
      <c r="F16" s="17">
        <f t="shared" si="10"/>
        <v>1.1569258691319273E-2</v>
      </c>
      <c r="G16" s="17">
        <f t="shared" si="10"/>
        <v>5.0082378803993216E-3</v>
      </c>
      <c r="H16" s="36"/>
      <c r="I16" s="128" t="s">
        <v>9</v>
      </c>
      <c r="J16" s="129"/>
      <c r="K16" s="15">
        <f>AVERAGE(K12:K15)</f>
        <v>3.9912499999999995</v>
      </c>
      <c r="L16" s="15">
        <f t="shared" ref="L16:O16" si="11">AVERAGE(L12:L15)</f>
        <v>2.2275</v>
      </c>
      <c r="M16" s="15">
        <f t="shared" si="11"/>
        <v>3.3174999999999999</v>
      </c>
      <c r="N16" s="15">
        <f t="shared" si="11"/>
        <v>3.0518749999999999</v>
      </c>
      <c r="O16" s="15">
        <f t="shared" si="11"/>
        <v>2.8531250000000004</v>
      </c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</row>
    <row r="17" spans="1:36" x14ac:dyDescent="0.2">
      <c r="A17" s="114" t="s">
        <v>1</v>
      </c>
      <c r="B17" s="115">
        <f>B3</f>
        <v>43510</v>
      </c>
      <c r="C17" s="19">
        <f t="shared" ref="C17:G24" si="12">(1000*C3/40)</f>
        <v>1.6793749999999998</v>
      </c>
      <c r="D17" s="19">
        <f t="shared" si="12"/>
        <v>9.9018750000000004</v>
      </c>
      <c r="E17" s="19">
        <f t="shared" si="12"/>
        <v>15.266874999999999</v>
      </c>
      <c r="F17" s="19">
        <f t="shared" si="12"/>
        <v>15.224375</v>
      </c>
      <c r="G17" s="19">
        <f t="shared" si="12"/>
        <v>16.581875</v>
      </c>
      <c r="H17" s="36"/>
      <c r="I17" s="128" t="s">
        <v>4</v>
      </c>
      <c r="J17" s="129"/>
      <c r="K17" s="15">
        <f>STDEV(K12:K15)</f>
        <v>0.29509444109753519</v>
      </c>
      <c r="L17" s="15">
        <f t="shared" ref="L17:O17" si="13">STDEV(L12:L15)</f>
        <v>1.6038279404287727</v>
      </c>
      <c r="M17" s="15">
        <f t="shared" si="13"/>
        <v>0.20067983414716392</v>
      </c>
      <c r="N17" s="15">
        <f t="shared" si="13"/>
        <v>0.29513415028875689</v>
      </c>
      <c r="O17" s="15">
        <f t="shared" si="13"/>
        <v>0.12776117041835003</v>
      </c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</row>
    <row r="18" spans="1:36" x14ac:dyDescent="0.2">
      <c r="A18" s="114"/>
      <c r="B18" s="115"/>
      <c r="C18" s="19">
        <f t="shared" si="12"/>
        <v>1.5518749999999999</v>
      </c>
      <c r="D18" s="19">
        <f t="shared" si="12"/>
        <v>8.7418750000000003</v>
      </c>
      <c r="E18" s="19">
        <f t="shared" si="12"/>
        <v>13.416875000000001</v>
      </c>
      <c r="F18" s="19">
        <f t="shared" si="12"/>
        <v>15.931875000000002</v>
      </c>
      <c r="G18" s="19">
        <f t="shared" si="12"/>
        <v>16.839375</v>
      </c>
      <c r="H18" s="36"/>
      <c r="I18" s="128" t="s">
        <v>5</v>
      </c>
      <c r="J18" s="129"/>
      <c r="K18" s="15">
        <f>1.96*(K17)/SQRT(4)</f>
        <v>0.28919255227558449</v>
      </c>
      <c r="L18" s="15">
        <f t="shared" ref="L18:O18" si="14">1.96*(L17)/SQRT(4)</f>
        <v>1.5717513816201973</v>
      </c>
      <c r="M18" s="15">
        <f t="shared" si="14"/>
        <v>0.19666623746422063</v>
      </c>
      <c r="N18" s="15">
        <f t="shared" si="14"/>
        <v>0.28923146728298177</v>
      </c>
      <c r="O18" s="15">
        <f t="shared" si="14"/>
        <v>0.12520594700998303</v>
      </c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</row>
    <row r="19" spans="1:36" x14ac:dyDescent="0.2">
      <c r="A19" s="114"/>
      <c r="B19" s="115"/>
      <c r="C19" s="19">
        <f t="shared" si="12"/>
        <v>1.7193750000000001</v>
      </c>
      <c r="D19" s="19">
        <f t="shared" si="12"/>
        <v>11.604375000000001</v>
      </c>
      <c r="E19" s="19">
        <f t="shared" si="12"/>
        <v>14.774375000000001</v>
      </c>
      <c r="F19" s="19">
        <f t="shared" si="12"/>
        <v>16.621874999999999</v>
      </c>
      <c r="G19" s="19">
        <f t="shared" si="12"/>
        <v>17.024374999999999</v>
      </c>
      <c r="H19" s="36"/>
      <c r="I19" s="10"/>
      <c r="J19" s="9"/>
      <c r="K19" s="10"/>
      <c r="L19" s="20"/>
      <c r="M19" s="20"/>
      <c r="N19" s="20"/>
      <c r="O19" s="20"/>
      <c r="P19" s="36"/>
      <c r="Q19" s="38"/>
      <c r="R19" s="70"/>
      <c r="S19" s="12" t="s">
        <v>20</v>
      </c>
      <c r="T19" s="51">
        <v>10</v>
      </c>
      <c r="U19" s="51">
        <v>20</v>
      </c>
      <c r="V19" s="51">
        <v>30</v>
      </c>
      <c r="W19" s="51">
        <v>40</v>
      </c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</row>
    <row r="20" spans="1:36" x14ac:dyDescent="0.2">
      <c r="A20" s="114"/>
      <c r="B20" s="115"/>
      <c r="C20" s="19">
        <f t="shared" si="12"/>
        <v>1.5743750000000001</v>
      </c>
      <c r="D20" s="19">
        <f t="shared" si="12"/>
        <v>11.116875</v>
      </c>
      <c r="E20" s="19">
        <f t="shared" si="12"/>
        <v>14.779374999999998</v>
      </c>
      <c r="F20" s="19">
        <f t="shared" si="12"/>
        <v>14.196875</v>
      </c>
      <c r="G20" s="19">
        <f t="shared" si="12"/>
        <v>17.009374999999999</v>
      </c>
      <c r="H20" s="36"/>
      <c r="I20" s="41"/>
      <c r="J20" s="71"/>
      <c r="K20" s="12" t="s">
        <v>20</v>
      </c>
      <c r="L20" s="51">
        <v>10</v>
      </c>
      <c r="M20" s="51">
        <v>20</v>
      </c>
      <c r="N20" s="51">
        <v>30</v>
      </c>
      <c r="O20" s="51">
        <v>40</v>
      </c>
      <c r="P20" s="42"/>
      <c r="Q20" s="114" t="s">
        <v>8</v>
      </c>
      <c r="R20" s="115"/>
      <c r="S20" s="13"/>
      <c r="T20" s="59">
        <f>(L12/K12)*100</f>
        <v>81.070649437825139</v>
      </c>
      <c r="U20" s="59">
        <f>(M12/K12)*100</f>
        <v>91.810706494378252</v>
      </c>
      <c r="V20" s="59">
        <f>(N12/K12)*100</f>
        <v>81.137774794428609</v>
      </c>
      <c r="W20" s="59">
        <f>(O12/K12)*100</f>
        <v>77.043128041617734</v>
      </c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6"/>
    </row>
    <row r="21" spans="1:36" x14ac:dyDescent="0.2">
      <c r="A21" s="114" t="s">
        <v>8</v>
      </c>
      <c r="B21" s="115"/>
      <c r="C21" s="19">
        <f t="shared" si="12"/>
        <v>3.7243749999999998</v>
      </c>
      <c r="D21" s="19">
        <f t="shared" si="12"/>
        <v>3.0193749999999997</v>
      </c>
      <c r="E21" s="19">
        <f t="shared" si="12"/>
        <v>3.4193750000000001</v>
      </c>
      <c r="F21" s="19">
        <f t="shared" si="12"/>
        <v>3.0218750000000001</v>
      </c>
      <c r="G21" s="19">
        <f t="shared" si="12"/>
        <v>2.8693750000000002</v>
      </c>
      <c r="H21" s="36"/>
      <c r="I21" s="126" t="s">
        <v>11</v>
      </c>
      <c r="J21" s="127">
        <f>B3</f>
        <v>43510</v>
      </c>
      <c r="K21" s="21">
        <f>C38</f>
        <v>1.0998167562469388</v>
      </c>
      <c r="L21" s="21">
        <f t="shared" ref="L21:O24" si="15">D38</f>
        <v>7.9988294294056477</v>
      </c>
      <c r="M21" s="21">
        <f t="shared" si="15"/>
        <v>10.890039843263649</v>
      </c>
      <c r="N21" s="21">
        <f t="shared" si="15"/>
        <v>12.288221414727149</v>
      </c>
      <c r="O21" s="21">
        <f t="shared" si="15"/>
        <v>14.095236848908824</v>
      </c>
      <c r="P21" s="42"/>
      <c r="Q21" s="114"/>
      <c r="R21" s="115"/>
      <c r="S21" s="13"/>
      <c r="T21" s="59">
        <f>(L13/K13)*100</f>
        <v>82.998505728042517</v>
      </c>
      <c r="U21" s="59">
        <f>(M13/K13)*100</f>
        <v>90.436659472023891</v>
      </c>
      <c r="V21" s="59">
        <f>(N13/K13)*100</f>
        <v>91.432840777021411</v>
      </c>
      <c r="W21" s="59">
        <f>(O13/K13)*100</f>
        <v>72.505395982068748</v>
      </c>
      <c r="X21" s="36"/>
      <c r="Y21" s="36"/>
      <c r="Z21" s="36"/>
      <c r="AA21" s="36"/>
      <c r="AB21" s="36"/>
      <c r="AC21" s="36"/>
      <c r="AD21" s="36"/>
      <c r="AE21" s="36"/>
      <c r="AF21" s="36"/>
      <c r="AG21" s="36"/>
      <c r="AH21" s="36"/>
      <c r="AI21" s="63"/>
      <c r="AJ21" s="36"/>
    </row>
    <row r="22" spans="1:36" x14ac:dyDescent="0.2">
      <c r="A22" s="114"/>
      <c r="B22" s="115"/>
      <c r="C22" s="19">
        <f t="shared" si="12"/>
        <v>3.7643749999999998</v>
      </c>
      <c r="D22" s="19">
        <f t="shared" si="12"/>
        <v>3.1243750000000001</v>
      </c>
      <c r="E22" s="19">
        <f t="shared" si="12"/>
        <v>3.4043749999999995</v>
      </c>
      <c r="F22" s="19">
        <f t="shared" si="12"/>
        <v>3.4418749999999996</v>
      </c>
      <c r="G22" s="19">
        <f t="shared" si="12"/>
        <v>2.7293750000000001</v>
      </c>
      <c r="H22" s="36"/>
      <c r="I22" s="126"/>
      <c r="J22" s="127"/>
      <c r="K22" s="21">
        <f>C39</f>
        <v>1.0055181344191446</v>
      </c>
      <c r="L22" s="21">
        <f t="shared" si="15"/>
        <v>6.8244473756679831</v>
      </c>
      <c r="M22" s="21">
        <f t="shared" si="15"/>
        <v>9.6125814361717641</v>
      </c>
      <c r="N22" s="21">
        <f t="shared" si="15"/>
        <v>11.290101532290176</v>
      </c>
      <c r="O22" s="21">
        <f t="shared" si="15"/>
        <v>15.048347457571126</v>
      </c>
      <c r="P22" s="42"/>
      <c r="Q22" s="114"/>
      <c r="R22" s="115"/>
      <c r="S22" s="13"/>
      <c r="T22" s="59">
        <f>(L14/K14)*100</f>
        <v>-4.0565901544680187</v>
      </c>
      <c r="U22" s="59">
        <f>(M14/K14)*100</f>
        <v>69.683845820701606</v>
      </c>
      <c r="V22" s="59">
        <f>(N14/K14)*100</f>
        <v>69.741590876281208</v>
      </c>
      <c r="W22" s="59">
        <f>(O14/K14)*100</f>
        <v>69.857080987440455</v>
      </c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6"/>
    </row>
    <row r="23" spans="1:36" x14ac:dyDescent="0.2">
      <c r="A23" s="114"/>
      <c r="B23" s="115"/>
      <c r="C23" s="19">
        <f t="shared" si="12"/>
        <v>4.3293749999999998</v>
      </c>
      <c r="D23" s="19">
        <f t="shared" si="12"/>
        <v>-0.17562499999999975</v>
      </c>
      <c r="E23" s="19">
        <f t="shared" si="12"/>
        <v>3.0168750000000002</v>
      </c>
      <c r="F23" s="19">
        <f t="shared" si="12"/>
        <v>3.0193749999999997</v>
      </c>
      <c r="G23" s="19">
        <f t="shared" si="12"/>
        <v>3.024375</v>
      </c>
      <c r="H23" s="36"/>
      <c r="I23" s="126"/>
      <c r="J23" s="127"/>
      <c r="K23" s="21">
        <f>C40</f>
        <v>0.96866019526930702</v>
      </c>
      <c r="L23" s="21">
        <f t="shared" si="15"/>
        <v>-161.16156222484022</v>
      </c>
      <c r="M23" s="21">
        <f t="shared" si="15"/>
        <v>11.944771683439454</v>
      </c>
      <c r="N23" s="21">
        <f t="shared" si="15"/>
        <v>13.42730976930147</v>
      </c>
      <c r="O23" s="21">
        <f t="shared" si="15"/>
        <v>13.729717097991298</v>
      </c>
      <c r="P23" s="42"/>
      <c r="Q23" s="114"/>
      <c r="R23" s="115"/>
      <c r="S23" s="13"/>
      <c r="T23" s="59">
        <f>(L15/K15)*100</f>
        <v>70.941974378296919</v>
      </c>
      <c r="U23" s="59">
        <f>(M15/K15)*100</f>
        <v>82.69781461944234</v>
      </c>
      <c r="V23" s="59">
        <f>(N15/K15)*100</f>
        <v>65.697061039939726</v>
      </c>
      <c r="W23" s="59" t="s">
        <v>19</v>
      </c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36"/>
      <c r="AJ23" s="36"/>
    </row>
    <row r="24" spans="1:36" x14ac:dyDescent="0.2">
      <c r="A24" s="114"/>
      <c r="B24" s="115"/>
      <c r="C24" s="19">
        <f t="shared" si="12"/>
        <v>4.1468749999999996</v>
      </c>
      <c r="D24" s="19">
        <f t="shared" si="12"/>
        <v>2.941875</v>
      </c>
      <c r="E24" s="19">
        <f t="shared" si="12"/>
        <v>3.4293749999999994</v>
      </c>
      <c r="F24" s="19">
        <f t="shared" si="12"/>
        <v>2.7243750000000002</v>
      </c>
      <c r="G24" s="19">
        <f t="shared" si="12"/>
        <v>2.7893749999999997</v>
      </c>
      <c r="H24" s="36"/>
      <c r="I24" s="126"/>
      <c r="J24" s="127"/>
      <c r="K24" s="21">
        <f>C41</f>
        <v>0.92600491406460972</v>
      </c>
      <c r="L24" s="21">
        <f t="shared" si="15"/>
        <v>9.2168932566212476</v>
      </c>
      <c r="M24" s="21">
        <f t="shared" si="15"/>
        <v>10.511559241157574</v>
      </c>
      <c r="N24" s="21">
        <f t="shared" si="15"/>
        <v>12.71018650260374</v>
      </c>
      <c r="O24" s="21">
        <f t="shared" si="15"/>
        <v>14.873305650094503</v>
      </c>
      <c r="P24" s="42"/>
      <c r="Q24" s="106" t="s">
        <v>9</v>
      </c>
      <c r="R24" s="106"/>
      <c r="S24" s="16"/>
      <c r="T24" s="60">
        <f>AVERAGE(T20:T23)</f>
        <v>57.738634847424137</v>
      </c>
      <c r="U24" s="60">
        <f t="shared" ref="U24:W24" si="16">AVERAGE(U20:U23)</f>
        <v>83.657256601636519</v>
      </c>
      <c r="V24" s="60">
        <f t="shared" si="16"/>
        <v>77.002316871917742</v>
      </c>
      <c r="W24" s="60">
        <f t="shared" si="16"/>
        <v>73.135201670375636</v>
      </c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63"/>
    </row>
    <row r="25" spans="1:36" x14ac:dyDescent="0.2">
      <c r="A25" s="106" t="s">
        <v>7</v>
      </c>
      <c r="B25" s="106"/>
      <c r="C25" s="16">
        <f t="shared" ref="C25:G25" si="17">AVERAGE(C17:C20)</f>
        <v>1.6312499999999999</v>
      </c>
      <c r="D25" s="16">
        <f t="shared" si="17"/>
        <v>10.34125</v>
      </c>
      <c r="E25" s="16">
        <f t="shared" si="17"/>
        <v>14.559374999999999</v>
      </c>
      <c r="F25" s="16">
        <f t="shared" si="17"/>
        <v>15.49375</v>
      </c>
      <c r="G25" s="16">
        <f t="shared" si="17"/>
        <v>16.86375</v>
      </c>
      <c r="H25" s="36"/>
      <c r="I25" s="125" t="s">
        <v>11</v>
      </c>
      <c r="J25" s="125"/>
      <c r="K25" s="22">
        <f>AVERAGE(K21:K24)</f>
        <v>1</v>
      </c>
      <c r="L25" s="22">
        <f t="shared" ref="L25:O25" si="18">AVERAGE(L21:L24)</f>
        <v>-34.280348040786336</v>
      </c>
      <c r="M25" s="22">
        <f t="shared" si="18"/>
        <v>10.739738051008111</v>
      </c>
      <c r="N25" s="22">
        <f t="shared" si="18"/>
        <v>12.428954804730635</v>
      </c>
      <c r="O25" s="22">
        <f t="shared" si="18"/>
        <v>14.436651763641438</v>
      </c>
      <c r="P25" s="42"/>
      <c r="Q25" s="106" t="s">
        <v>4</v>
      </c>
      <c r="R25" s="106"/>
      <c r="S25" s="17"/>
      <c r="T25" s="61">
        <f>STDEV(T20:T23)</f>
        <v>41.534812665819601</v>
      </c>
      <c r="U25" s="61">
        <f>STDEV(U20:U23)</f>
        <v>10.142579984113437</v>
      </c>
      <c r="V25" s="61">
        <f t="shared" ref="V25:W25" si="19">STDEV(V20:V23)</f>
        <v>11.631408395873782</v>
      </c>
      <c r="W25" s="61">
        <f t="shared" si="19"/>
        <v>3.6341862183961191</v>
      </c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6"/>
    </row>
    <row r="26" spans="1:36" x14ac:dyDescent="0.2">
      <c r="A26" s="106" t="s">
        <v>4</v>
      </c>
      <c r="B26" s="106"/>
      <c r="C26" s="17">
        <f t="shared" ref="C26:G26" si="20">STDEV(C17:C20)</f>
        <v>8.0864469948179363E-2</v>
      </c>
      <c r="D26" s="17">
        <f t="shared" si="20"/>
        <v>1.2842805622215108</v>
      </c>
      <c r="E26" s="17">
        <f t="shared" si="20"/>
        <v>0.79592451484630877</v>
      </c>
      <c r="F26" s="17">
        <f t="shared" si="20"/>
        <v>1.035867943240514</v>
      </c>
      <c r="G26" s="17">
        <f t="shared" si="20"/>
        <v>0.2057949525620095</v>
      </c>
      <c r="H26" s="36"/>
      <c r="I26" s="125" t="s">
        <v>4</v>
      </c>
      <c r="J26" s="125"/>
      <c r="K26" s="22">
        <f>STDEV(K21:K24)</f>
        <v>7.4052438038352916E-2</v>
      </c>
      <c r="L26" s="22">
        <f t="shared" ref="L26:O26" si="21">STDEV(L21:L24)</f>
        <v>84.593115494286749</v>
      </c>
      <c r="M26" s="22">
        <f t="shared" si="21"/>
        <v>0.96561626050932614</v>
      </c>
      <c r="N26" s="22">
        <f t="shared" si="21"/>
        <v>0.89304657705744128</v>
      </c>
      <c r="O26" s="22">
        <f t="shared" si="21"/>
        <v>0.62747085032598449</v>
      </c>
      <c r="P26" s="42"/>
      <c r="Q26" s="106" t="s">
        <v>5</v>
      </c>
      <c r="R26" s="106"/>
      <c r="S26" s="17"/>
      <c r="T26" s="61">
        <f>1.96*(T25)/SQRT(4)</f>
        <v>40.704116412503211</v>
      </c>
      <c r="U26" s="61">
        <f t="shared" ref="U26:W26" si="22">1.96*(U25)/SQRT(4)</f>
        <v>9.9397283844311684</v>
      </c>
      <c r="V26" s="61">
        <f t="shared" si="22"/>
        <v>11.398780227956307</v>
      </c>
      <c r="W26" s="61">
        <f t="shared" si="22"/>
        <v>3.5615024940281965</v>
      </c>
      <c r="X26" s="36"/>
      <c r="Y26" s="36"/>
      <c r="Z26" s="36"/>
      <c r="AA26" s="36"/>
      <c r="AB26" s="36"/>
      <c r="AC26" s="36"/>
      <c r="AD26" s="36"/>
      <c r="AE26" s="36"/>
      <c r="AF26" s="36"/>
      <c r="AG26" s="36"/>
      <c r="AH26" s="36"/>
      <c r="AI26" s="36"/>
      <c r="AJ26" s="36"/>
    </row>
    <row r="27" spans="1:36" x14ac:dyDescent="0.2">
      <c r="A27" s="133" t="s">
        <v>5</v>
      </c>
      <c r="B27" s="134"/>
      <c r="C27" s="17">
        <f t="shared" ref="C27:G27" si="23">1.96*(C26)/SQRT(4)</f>
        <v>7.924718054921577E-2</v>
      </c>
      <c r="D27" s="17">
        <f t="shared" si="23"/>
        <v>1.2585949509770806</v>
      </c>
      <c r="E27" s="17">
        <f t="shared" si="23"/>
        <v>0.78000602454938261</v>
      </c>
      <c r="F27" s="17">
        <f t="shared" si="23"/>
        <v>1.0151505843757036</v>
      </c>
      <c r="G27" s="17">
        <f t="shared" si="23"/>
        <v>0.20167905351076931</v>
      </c>
      <c r="H27" s="36"/>
      <c r="I27" s="125" t="s">
        <v>5</v>
      </c>
      <c r="J27" s="125"/>
      <c r="K27" s="22">
        <f>1.96*(K26)/SQRT(4)</f>
        <v>7.2571389277585857E-2</v>
      </c>
      <c r="L27" s="22">
        <f t="shared" ref="L27:O27" si="24">1.96*(L26)/SQRT(4)</f>
        <v>82.901253184401014</v>
      </c>
      <c r="M27" s="22">
        <f t="shared" si="24"/>
        <v>0.94630393529913959</v>
      </c>
      <c r="N27" s="22">
        <f t="shared" si="24"/>
        <v>0.87518564551629241</v>
      </c>
      <c r="O27" s="22">
        <f t="shared" si="24"/>
        <v>0.61492143331946481</v>
      </c>
      <c r="P27" s="42"/>
      <c r="Q27" s="64"/>
      <c r="R27" s="64"/>
      <c r="S27" s="14"/>
      <c r="T27" s="62"/>
      <c r="U27" s="62"/>
      <c r="V27" s="62"/>
      <c r="W27" s="62"/>
      <c r="X27" s="36"/>
      <c r="Y27" s="36"/>
      <c r="Z27" s="36"/>
      <c r="AA27" s="36"/>
      <c r="AB27" s="36"/>
      <c r="AC27" s="36"/>
      <c r="AD27" s="36"/>
      <c r="AE27" s="36"/>
      <c r="AF27" s="36"/>
      <c r="AG27" s="36"/>
      <c r="AH27" s="36"/>
      <c r="AI27" s="36"/>
      <c r="AJ27" s="36"/>
    </row>
    <row r="28" spans="1:36" x14ac:dyDescent="0.2">
      <c r="A28" s="106" t="s">
        <v>9</v>
      </c>
      <c r="B28" s="106"/>
      <c r="C28" s="16">
        <f t="shared" ref="C28:G28" si="25">AVERAGE(C21:C24)</f>
        <v>3.9912499999999995</v>
      </c>
      <c r="D28" s="16">
        <f t="shared" si="25"/>
        <v>2.2275</v>
      </c>
      <c r="E28" s="16">
        <f t="shared" si="25"/>
        <v>3.3174999999999999</v>
      </c>
      <c r="F28" s="16">
        <f t="shared" si="25"/>
        <v>3.0518749999999999</v>
      </c>
      <c r="G28" s="16">
        <f t="shared" si="25"/>
        <v>2.8531250000000004</v>
      </c>
      <c r="H28" s="36"/>
      <c r="I28" s="40"/>
      <c r="J28" s="9"/>
      <c r="K28" s="11"/>
      <c r="L28" s="11"/>
      <c r="M28" s="11"/>
      <c r="N28" s="11"/>
      <c r="O28" s="42"/>
      <c r="P28" s="42"/>
      <c r="Q28" s="37"/>
      <c r="R28" s="37"/>
      <c r="S28" s="14"/>
      <c r="T28" s="62"/>
      <c r="U28" s="62"/>
      <c r="V28" s="62"/>
      <c r="W28" s="62"/>
      <c r="X28" s="36"/>
      <c r="Y28" s="36"/>
      <c r="Z28" s="36"/>
      <c r="AA28" s="36"/>
      <c r="AB28" s="36"/>
      <c r="AC28" s="36"/>
      <c r="AD28" s="36"/>
      <c r="AE28" s="36"/>
      <c r="AF28" s="36"/>
      <c r="AG28" s="36"/>
      <c r="AH28" s="36"/>
      <c r="AI28" s="36"/>
      <c r="AJ28" s="36"/>
    </row>
    <row r="29" spans="1:36" x14ac:dyDescent="0.2">
      <c r="A29" s="106" t="s">
        <v>4</v>
      </c>
      <c r="B29" s="106"/>
      <c r="C29" s="17">
        <f t="shared" ref="C29:G29" si="26">STDEV(C21:C24)</f>
        <v>0.29509444109753519</v>
      </c>
      <c r="D29" s="17">
        <f t="shared" si="26"/>
        <v>1.6038279404287727</v>
      </c>
      <c r="E29" s="17">
        <f t="shared" si="26"/>
        <v>0.20067983414716392</v>
      </c>
      <c r="F29" s="17">
        <f t="shared" si="26"/>
        <v>0.29513415028875689</v>
      </c>
      <c r="G29" s="17">
        <f t="shared" si="26"/>
        <v>0.12776117041835003</v>
      </c>
      <c r="H29" s="37"/>
      <c r="I29" s="40"/>
      <c r="J29" s="9"/>
      <c r="K29" s="11"/>
      <c r="L29" s="11"/>
      <c r="M29" s="11"/>
      <c r="N29" s="11"/>
      <c r="O29" s="11"/>
      <c r="P29" s="42"/>
      <c r="Q29" s="37"/>
      <c r="R29" s="37"/>
      <c r="S29" s="14"/>
      <c r="T29" s="62"/>
      <c r="U29" s="62"/>
      <c r="V29" s="62"/>
      <c r="W29" s="62"/>
      <c r="X29" s="36"/>
      <c r="Y29" s="36"/>
      <c r="Z29" s="36"/>
      <c r="AA29" s="36"/>
      <c r="AB29" s="36"/>
      <c r="AC29" s="36"/>
      <c r="AD29" s="36"/>
      <c r="AE29" s="36"/>
      <c r="AF29" s="36"/>
      <c r="AG29" s="36"/>
      <c r="AH29" s="36"/>
      <c r="AI29" s="36"/>
      <c r="AJ29" s="36"/>
    </row>
    <row r="30" spans="1:36" x14ac:dyDescent="0.2">
      <c r="A30" s="106" t="s">
        <v>5</v>
      </c>
      <c r="B30" s="106"/>
      <c r="C30" s="17">
        <f t="shared" ref="C30:G30" si="27">1.96*(C29)/SQRT(4)</f>
        <v>0.28919255227558449</v>
      </c>
      <c r="D30" s="17">
        <f t="shared" si="27"/>
        <v>1.5717513816201973</v>
      </c>
      <c r="E30" s="17">
        <f t="shared" si="27"/>
        <v>0.19666623746422063</v>
      </c>
      <c r="F30" s="17">
        <f t="shared" si="27"/>
        <v>0.28923146728298177</v>
      </c>
      <c r="G30" s="17">
        <f t="shared" si="27"/>
        <v>0.12520594700998303</v>
      </c>
      <c r="H30" s="37"/>
      <c r="I30" s="124"/>
      <c r="J30" s="124"/>
      <c r="K30" s="11"/>
      <c r="L30" s="11"/>
      <c r="M30" s="11"/>
      <c r="N30" s="11"/>
      <c r="O30" s="11"/>
      <c r="P30" s="42"/>
      <c r="Q30" s="37"/>
      <c r="R30" s="37"/>
      <c r="S30" s="14"/>
      <c r="T30" s="62"/>
      <c r="U30" s="62"/>
      <c r="V30" s="62"/>
      <c r="W30" s="62"/>
      <c r="X30" s="36"/>
      <c r="Y30" s="36"/>
      <c r="Z30" s="36"/>
      <c r="AA30" s="36"/>
      <c r="AB30" s="36"/>
      <c r="AC30" s="36"/>
      <c r="AD30" s="36"/>
      <c r="AE30" s="36"/>
      <c r="AF30" s="36"/>
      <c r="AG30" s="36"/>
      <c r="AH30" s="36"/>
      <c r="AI30" s="36"/>
      <c r="AJ30" s="36"/>
    </row>
    <row r="31" spans="1:36" x14ac:dyDescent="0.2">
      <c r="A31" s="114" t="s">
        <v>10</v>
      </c>
      <c r="B31" s="115">
        <f>B3</f>
        <v>43510</v>
      </c>
      <c r="C31" s="23">
        <f t="shared" ref="C31:G34" si="28">(C17/C21)</f>
        <v>0.45091458298372211</v>
      </c>
      <c r="D31" s="23">
        <f t="shared" si="28"/>
        <v>3.27944524943076</v>
      </c>
      <c r="E31" s="23">
        <f t="shared" si="28"/>
        <v>4.4648144763297379</v>
      </c>
      <c r="F31" s="23">
        <f t="shared" si="28"/>
        <v>5.038055842812823</v>
      </c>
      <c r="G31" s="23">
        <f t="shared" si="28"/>
        <v>5.7789152690045738</v>
      </c>
      <c r="H31" s="37"/>
      <c r="I31" s="40"/>
      <c r="J31" s="9"/>
      <c r="K31" s="11"/>
      <c r="L31" s="11"/>
      <c r="M31" s="11"/>
      <c r="N31" s="11"/>
      <c r="O31" s="11"/>
      <c r="P31" s="42"/>
      <c r="Q31" s="37"/>
      <c r="R31" s="37"/>
      <c r="S31" s="14"/>
      <c r="T31" s="62"/>
      <c r="U31" s="62"/>
      <c r="V31" s="62"/>
      <c r="W31" s="62"/>
      <c r="X31" s="36"/>
      <c r="Y31" s="36"/>
      <c r="Z31" s="36"/>
      <c r="AA31" s="36"/>
      <c r="AB31" s="36"/>
      <c r="AC31" s="36"/>
      <c r="AD31" s="36"/>
      <c r="AE31" s="36"/>
      <c r="AF31" s="36"/>
      <c r="AG31" s="36"/>
      <c r="AH31" s="36"/>
      <c r="AI31" s="36"/>
      <c r="AJ31" s="36"/>
    </row>
    <row r="32" spans="1:36" x14ac:dyDescent="0.2">
      <c r="A32" s="114"/>
      <c r="B32" s="115"/>
      <c r="C32" s="23">
        <f t="shared" si="28"/>
        <v>0.41225303005146935</v>
      </c>
      <c r="D32" s="23">
        <f t="shared" si="28"/>
        <v>2.7979595919183837</v>
      </c>
      <c r="E32" s="23">
        <f t="shared" si="28"/>
        <v>3.941068478061319</v>
      </c>
      <c r="F32" s="23">
        <f t="shared" si="28"/>
        <v>4.6288360268748878</v>
      </c>
      <c r="G32" s="23">
        <f t="shared" si="28"/>
        <v>6.1696817036867415</v>
      </c>
      <c r="H32" s="37"/>
      <c r="I32" s="40"/>
      <c r="J32" s="40"/>
      <c r="K32" s="20"/>
      <c r="L32" s="20"/>
      <c r="M32" s="20"/>
      <c r="N32" s="20"/>
      <c r="O32" s="20"/>
      <c r="P32" s="42"/>
      <c r="Q32" s="37"/>
      <c r="R32" s="37"/>
      <c r="S32" s="65"/>
      <c r="T32" s="65"/>
      <c r="U32" s="65"/>
      <c r="V32" s="65"/>
      <c r="W32" s="65"/>
      <c r="X32" s="36"/>
      <c r="Y32" s="36"/>
      <c r="Z32" s="36"/>
      <c r="AA32" s="36"/>
      <c r="AB32" s="36"/>
      <c r="AC32" s="36"/>
      <c r="AD32" s="36"/>
      <c r="AE32" s="36"/>
      <c r="AF32" s="36"/>
      <c r="AG32" s="36"/>
      <c r="AH32" s="36"/>
      <c r="AI32" s="36"/>
      <c r="AJ32" s="36"/>
    </row>
    <row r="33" spans="1:36" x14ac:dyDescent="0.2">
      <c r="A33" s="114"/>
      <c r="B33" s="115"/>
      <c r="C33" s="23">
        <f t="shared" si="28"/>
        <v>0.39714161974880907</v>
      </c>
      <c r="D33" s="23">
        <f t="shared" si="28"/>
        <v>-66.074733096085509</v>
      </c>
      <c r="E33" s="23">
        <f t="shared" si="28"/>
        <v>4.897244665423659</v>
      </c>
      <c r="F33" s="23">
        <f t="shared" si="28"/>
        <v>5.5050714137859655</v>
      </c>
      <c r="G33" s="23">
        <f t="shared" si="28"/>
        <v>5.6290555899979333</v>
      </c>
      <c r="H33" s="37"/>
      <c r="I33" s="37"/>
      <c r="J33" s="37"/>
      <c r="K33" s="37"/>
      <c r="L33" s="37"/>
      <c r="M33" s="37"/>
      <c r="N33" s="37"/>
      <c r="O33" s="37"/>
      <c r="P33" s="42"/>
      <c r="Q33" s="42"/>
      <c r="R33" s="42"/>
      <c r="S33" s="42"/>
      <c r="T33" s="42"/>
      <c r="U33" s="42"/>
      <c r="V33" s="42"/>
      <c r="W33" s="42"/>
      <c r="X33" s="36"/>
      <c r="Y33" s="36"/>
      <c r="Z33" s="36"/>
      <c r="AA33" s="36"/>
      <c r="AB33" s="36"/>
      <c r="AC33" s="36"/>
      <c r="AD33" s="36"/>
      <c r="AE33" s="36"/>
      <c r="AF33" s="36"/>
      <c r="AG33" s="36"/>
      <c r="AH33" s="36"/>
      <c r="AI33" s="36"/>
      <c r="AJ33" s="36"/>
    </row>
    <row r="34" spans="1:36" x14ac:dyDescent="0.2">
      <c r="A34" s="114"/>
      <c r="B34" s="115"/>
      <c r="C34" s="23">
        <f t="shared" si="28"/>
        <v>0.37965335342878681</v>
      </c>
      <c r="D34" s="23">
        <f t="shared" si="28"/>
        <v>3.7788400254939454</v>
      </c>
      <c r="E34" s="23">
        <f t="shared" si="28"/>
        <v>4.3096409695644251</v>
      </c>
      <c r="F34" s="23">
        <f t="shared" si="28"/>
        <v>5.2110575820142229</v>
      </c>
      <c r="G34" s="23">
        <f t="shared" si="28"/>
        <v>6.0979161998655611</v>
      </c>
      <c r="H34" s="37"/>
      <c r="I34" s="37"/>
      <c r="J34" s="37"/>
      <c r="K34" s="37"/>
      <c r="L34" s="37"/>
      <c r="M34" s="37"/>
      <c r="N34" s="37"/>
      <c r="O34" s="37"/>
      <c r="P34" s="42"/>
      <c r="Q34" s="42"/>
      <c r="R34" s="42"/>
      <c r="S34" s="42"/>
      <c r="T34" s="42"/>
      <c r="U34" s="42"/>
      <c r="V34" s="42"/>
      <c r="W34" s="42"/>
      <c r="X34" s="36"/>
      <c r="Y34" s="36"/>
      <c r="Z34" s="36"/>
      <c r="AA34" s="36"/>
      <c r="AB34" s="36"/>
      <c r="AC34" s="36"/>
      <c r="AD34" s="36"/>
      <c r="AE34" s="36"/>
      <c r="AF34" s="36"/>
      <c r="AG34" s="36"/>
      <c r="AH34" s="36"/>
      <c r="AI34" s="36"/>
      <c r="AJ34" s="36"/>
    </row>
    <row r="35" spans="1:36" x14ac:dyDescent="0.2">
      <c r="A35" s="106" t="s">
        <v>10</v>
      </c>
      <c r="B35" s="106"/>
      <c r="C35" s="24">
        <f t="shared" ref="C35:G35" si="29">AVERAGE(C31:C34)</f>
        <v>0.40999064655319684</v>
      </c>
      <c r="D35" s="24">
        <f t="shared" si="29"/>
        <v>-14.054622057310606</v>
      </c>
      <c r="E35" s="24">
        <f t="shared" si="29"/>
        <v>4.4031921473447859</v>
      </c>
      <c r="F35" s="24">
        <f t="shared" si="29"/>
        <v>5.095755216371975</v>
      </c>
      <c r="G35" s="24">
        <f t="shared" si="29"/>
        <v>5.9188921906387026</v>
      </c>
      <c r="H35" s="37"/>
      <c r="I35" s="37"/>
      <c r="J35" s="37"/>
      <c r="K35" s="37"/>
      <c r="L35" s="37"/>
      <c r="M35" s="37"/>
      <c r="N35" s="37"/>
      <c r="O35" s="37"/>
      <c r="P35" s="42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  <c r="AF35" s="36"/>
      <c r="AG35" s="36"/>
      <c r="AH35" s="36"/>
      <c r="AI35" s="36"/>
      <c r="AJ35" s="36"/>
    </row>
    <row r="36" spans="1:36" x14ac:dyDescent="0.2">
      <c r="A36" s="106" t="s">
        <v>4</v>
      </c>
      <c r="B36" s="106"/>
      <c r="C36" s="25">
        <f t="shared" ref="C36:G36" si="30">STDEV(C31:C34)</f>
        <v>3.0360806950184865E-2</v>
      </c>
      <c r="D36" s="25">
        <f t="shared" si="30"/>
        <v>34.682386115451877</v>
      </c>
      <c r="E36" s="25">
        <f t="shared" si="30"/>
        <v>0.39589363496849872</v>
      </c>
      <c r="F36" s="25">
        <f t="shared" si="30"/>
        <v>0.36614074352989945</v>
      </c>
      <c r="G36" s="25">
        <f t="shared" si="30"/>
        <v>0.25725717961843464</v>
      </c>
      <c r="H36" s="37"/>
      <c r="I36" s="37"/>
      <c r="J36" s="37"/>
      <c r="K36" s="37"/>
      <c r="L36" s="37"/>
      <c r="M36" s="37"/>
      <c r="N36" s="37"/>
      <c r="O36" s="37"/>
      <c r="P36" s="42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</row>
    <row r="37" spans="1:36" x14ac:dyDescent="0.2">
      <c r="A37" s="106" t="s">
        <v>5</v>
      </c>
      <c r="B37" s="106"/>
      <c r="C37" s="25">
        <f t="shared" ref="C37:G37" si="31">1.96*(C36)/SQRT(4)</f>
        <v>2.9753590811181167E-2</v>
      </c>
      <c r="D37" s="25">
        <f t="shared" si="31"/>
        <v>33.988738393142839</v>
      </c>
      <c r="E37" s="25">
        <f t="shared" si="31"/>
        <v>0.38797576226912872</v>
      </c>
      <c r="F37" s="25">
        <f t="shared" si="31"/>
        <v>0.35881792865930145</v>
      </c>
      <c r="G37" s="25">
        <f t="shared" si="31"/>
        <v>0.25211203602606597</v>
      </c>
      <c r="H37" s="37"/>
      <c r="I37" s="37"/>
      <c r="J37" s="37"/>
      <c r="K37" s="37"/>
      <c r="L37" s="37"/>
      <c r="M37" s="37"/>
      <c r="N37" s="37"/>
      <c r="O37" s="37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</row>
    <row r="38" spans="1:36" x14ac:dyDescent="0.2">
      <c r="A38" s="114" t="s">
        <v>11</v>
      </c>
      <c r="B38" s="115">
        <f>B3</f>
        <v>43510</v>
      </c>
      <c r="C38" s="23">
        <f t="shared" ref="C38:G41" si="32">(C31/$C$35)</f>
        <v>1.0998167562469388</v>
      </c>
      <c r="D38" s="23">
        <f t="shared" si="32"/>
        <v>7.9988294294056477</v>
      </c>
      <c r="E38" s="23">
        <f t="shared" si="32"/>
        <v>10.890039843263649</v>
      </c>
      <c r="F38" s="23">
        <f t="shared" si="32"/>
        <v>12.288221414727149</v>
      </c>
      <c r="G38" s="23">
        <f t="shared" si="32"/>
        <v>14.095236848908824</v>
      </c>
      <c r="H38" s="37"/>
      <c r="I38" s="37"/>
      <c r="J38" s="37"/>
      <c r="K38" s="37"/>
      <c r="L38" s="37"/>
      <c r="M38" s="37"/>
      <c r="N38" s="37"/>
      <c r="O38" s="37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</row>
    <row r="39" spans="1:36" x14ac:dyDescent="0.2">
      <c r="A39" s="114"/>
      <c r="B39" s="115">
        <v>41235</v>
      </c>
      <c r="C39" s="23">
        <f t="shared" si="32"/>
        <v>1.0055181344191446</v>
      </c>
      <c r="D39" s="23">
        <f t="shared" si="32"/>
        <v>6.8244473756679831</v>
      </c>
      <c r="E39" s="23">
        <f t="shared" si="32"/>
        <v>9.6125814361717641</v>
      </c>
      <c r="F39" s="23">
        <f t="shared" si="32"/>
        <v>11.290101532290176</v>
      </c>
      <c r="G39" s="23">
        <f t="shared" si="32"/>
        <v>15.048347457571126</v>
      </c>
      <c r="H39" s="37"/>
      <c r="I39" s="37"/>
      <c r="J39" s="37"/>
      <c r="K39" s="37"/>
      <c r="L39" s="37"/>
      <c r="M39" s="37"/>
      <c r="N39" s="37"/>
      <c r="O39" s="37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</row>
    <row r="40" spans="1:36" x14ac:dyDescent="0.2">
      <c r="A40" s="114"/>
      <c r="B40" s="115">
        <v>41235</v>
      </c>
      <c r="C40" s="23">
        <f t="shared" si="32"/>
        <v>0.96866019526930702</v>
      </c>
      <c r="D40" s="23">
        <f t="shared" si="32"/>
        <v>-161.16156222484022</v>
      </c>
      <c r="E40" s="23">
        <f t="shared" si="32"/>
        <v>11.944771683439454</v>
      </c>
      <c r="F40" s="23">
        <f t="shared" si="32"/>
        <v>13.42730976930147</v>
      </c>
      <c r="G40" s="23">
        <f t="shared" si="32"/>
        <v>13.729717097991298</v>
      </c>
      <c r="H40" s="37"/>
      <c r="I40" s="37"/>
      <c r="J40" s="37"/>
      <c r="K40" s="37"/>
      <c r="L40" s="37"/>
      <c r="M40" s="37"/>
      <c r="N40" s="37"/>
      <c r="O40" s="37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</row>
    <row r="41" spans="1:36" x14ac:dyDescent="0.2">
      <c r="A41" s="114"/>
      <c r="B41" s="115">
        <v>41235</v>
      </c>
      <c r="C41" s="23">
        <f t="shared" si="32"/>
        <v>0.92600491406460972</v>
      </c>
      <c r="D41" s="23">
        <f t="shared" si="32"/>
        <v>9.2168932566212476</v>
      </c>
      <c r="E41" s="23">
        <f t="shared" si="32"/>
        <v>10.511559241157574</v>
      </c>
      <c r="F41" s="23">
        <f t="shared" si="32"/>
        <v>12.71018650260374</v>
      </c>
      <c r="G41" s="23">
        <f t="shared" si="32"/>
        <v>14.873305650094503</v>
      </c>
      <c r="H41" s="36"/>
      <c r="I41" s="37"/>
      <c r="J41" s="37"/>
      <c r="K41" s="37"/>
      <c r="L41" s="37"/>
      <c r="M41" s="37"/>
      <c r="N41" s="37"/>
      <c r="O41" s="37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</row>
    <row r="42" spans="1:36" x14ac:dyDescent="0.2">
      <c r="A42" s="106" t="s">
        <v>11</v>
      </c>
      <c r="B42" s="106"/>
      <c r="C42" s="24">
        <f t="shared" ref="C42:G42" si="33">AVERAGE(C38:C41)</f>
        <v>1</v>
      </c>
      <c r="D42" s="24">
        <f t="shared" si="33"/>
        <v>-34.280348040786336</v>
      </c>
      <c r="E42" s="24">
        <f t="shared" si="33"/>
        <v>10.739738051008111</v>
      </c>
      <c r="F42" s="24">
        <f t="shared" si="33"/>
        <v>12.428954804730635</v>
      </c>
      <c r="G42" s="24">
        <f t="shared" si="33"/>
        <v>14.436651763641438</v>
      </c>
      <c r="H42" s="36"/>
      <c r="I42" s="37"/>
      <c r="J42" s="37"/>
      <c r="K42" s="37"/>
      <c r="L42" s="37"/>
      <c r="M42" s="37"/>
      <c r="N42" s="37"/>
      <c r="O42" s="37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</row>
    <row r="43" spans="1:36" x14ac:dyDescent="0.2">
      <c r="A43" s="106" t="s">
        <v>4</v>
      </c>
      <c r="B43" s="106"/>
      <c r="C43" s="25">
        <f t="shared" ref="C43:G43" si="34">STDEV(C38:C41)</f>
        <v>7.4052438038352916E-2</v>
      </c>
      <c r="D43" s="25">
        <f t="shared" si="34"/>
        <v>84.593115494286749</v>
      </c>
      <c r="E43" s="25">
        <f t="shared" si="34"/>
        <v>0.96561626050932614</v>
      </c>
      <c r="F43" s="25">
        <f t="shared" si="34"/>
        <v>0.89304657705744128</v>
      </c>
      <c r="G43" s="25">
        <f t="shared" si="34"/>
        <v>0.62747085032598449</v>
      </c>
      <c r="H43" s="36"/>
      <c r="I43" s="37"/>
      <c r="J43" s="37"/>
      <c r="K43" s="37"/>
      <c r="L43" s="37"/>
      <c r="M43" s="37"/>
      <c r="N43" s="37"/>
      <c r="O43" s="37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</row>
    <row r="44" spans="1:36" x14ac:dyDescent="0.2">
      <c r="A44" s="106" t="s">
        <v>5</v>
      </c>
      <c r="B44" s="106"/>
      <c r="C44" s="25">
        <f t="shared" ref="C44:G44" si="35">1.96*(C43)/SQRT(4)</f>
        <v>7.2571389277585857E-2</v>
      </c>
      <c r="D44" s="25">
        <f t="shared" si="35"/>
        <v>82.901253184401014</v>
      </c>
      <c r="E44" s="25">
        <f t="shared" si="35"/>
        <v>0.94630393529913959</v>
      </c>
      <c r="F44" s="25">
        <f t="shared" si="35"/>
        <v>0.87518564551629241</v>
      </c>
      <c r="G44" s="25">
        <f t="shared" si="35"/>
        <v>0.61492143331946481</v>
      </c>
      <c r="H44" s="36"/>
      <c r="I44" s="37"/>
      <c r="J44" s="37"/>
      <c r="K44" s="37"/>
      <c r="L44" s="37"/>
      <c r="M44" s="37"/>
      <c r="N44" s="37"/>
      <c r="O44" s="37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63"/>
      <c r="AJ44" s="36"/>
    </row>
    <row r="45" spans="1:36" x14ac:dyDescent="0.2">
      <c r="A45" s="38"/>
      <c r="B45" s="38"/>
      <c r="C45" s="38"/>
      <c r="D45" s="38"/>
      <c r="E45" s="38"/>
      <c r="F45" s="38"/>
      <c r="G45" s="38"/>
      <c r="H45" s="36"/>
      <c r="I45" s="37"/>
      <c r="J45" s="37"/>
      <c r="K45" s="37"/>
      <c r="L45" s="37"/>
      <c r="M45" s="37"/>
      <c r="N45" s="37"/>
      <c r="O45" s="37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</row>
    <row r="46" spans="1:36" x14ac:dyDescent="0.2">
      <c r="A46" s="8"/>
      <c r="B46" s="8"/>
      <c r="C46" s="8"/>
      <c r="D46" s="8"/>
      <c r="E46" s="8"/>
      <c r="F46" s="8"/>
      <c r="G46" s="8"/>
      <c r="H46" s="36"/>
      <c r="I46" s="37"/>
      <c r="J46" s="37"/>
      <c r="K46" s="37"/>
      <c r="L46" s="37"/>
      <c r="M46" s="37"/>
      <c r="N46" s="37"/>
      <c r="O46" s="37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</row>
    <row r="47" spans="1:36" x14ac:dyDescent="0.2">
      <c r="A47" s="8"/>
      <c r="B47" s="8"/>
      <c r="C47" s="8"/>
      <c r="D47" s="8"/>
      <c r="E47" s="8"/>
      <c r="F47" s="8"/>
      <c r="G47" s="8"/>
      <c r="H47" s="37"/>
      <c r="I47" s="27"/>
      <c r="J47" s="9"/>
      <c r="K47" s="26"/>
      <c r="L47" s="26"/>
      <c r="M47" s="26"/>
      <c r="N47" s="26"/>
      <c r="O47" s="2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63"/>
    </row>
    <row r="48" spans="1:36" ht="15.75" customHeight="1" x14ac:dyDescent="0.2">
      <c r="A48" s="42"/>
      <c r="B48" s="42"/>
      <c r="C48" s="42"/>
      <c r="D48" s="42"/>
      <c r="E48" s="8"/>
      <c r="F48" s="8"/>
      <c r="G48" s="8"/>
      <c r="H48" s="43" t="s">
        <v>12</v>
      </c>
      <c r="I48" s="30" t="s">
        <v>14</v>
      </c>
      <c r="J48" s="30" t="s">
        <v>15</v>
      </c>
      <c r="K48" s="30" t="s">
        <v>13</v>
      </c>
      <c r="L48" s="26"/>
      <c r="M48" s="123" t="s">
        <v>17</v>
      </c>
      <c r="N48" s="123"/>
      <c r="O48" s="123"/>
      <c r="P48" s="123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</row>
    <row r="49" spans="1:36" x14ac:dyDescent="0.2">
      <c r="A49" s="42"/>
      <c r="B49" s="42"/>
      <c r="C49" s="42"/>
      <c r="D49" s="42"/>
      <c r="E49" s="8"/>
      <c r="F49" s="8"/>
      <c r="G49" s="8"/>
      <c r="H49" s="12" t="s">
        <v>20</v>
      </c>
      <c r="I49" s="18">
        <f>K7</f>
        <v>1.6312499999999999</v>
      </c>
      <c r="J49" s="18">
        <f>K16</f>
        <v>3.9912499999999995</v>
      </c>
      <c r="K49" s="21">
        <f>K25</f>
        <v>1</v>
      </c>
      <c r="L49" s="27"/>
      <c r="M49" s="69"/>
      <c r="N49" s="69"/>
      <c r="O49" s="69"/>
      <c r="P49" s="69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</row>
    <row r="50" spans="1:36" x14ac:dyDescent="0.2">
      <c r="A50" s="42"/>
      <c r="B50" s="42"/>
      <c r="C50" s="42"/>
      <c r="D50" s="42"/>
      <c r="E50" s="8"/>
      <c r="F50" s="8"/>
      <c r="G50" s="8"/>
      <c r="H50" s="51">
        <v>10</v>
      </c>
      <c r="I50" s="18">
        <f>L7</f>
        <v>10.34125</v>
      </c>
      <c r="J50" s="18">
        <f>L16</f>
        <v>2.2275</v>
      </c>
      <c r="K50" s="21">
        <f>L25</f>
        <v>-34.280348040786336</v>
      </c>
      <c r="L50" s="26"/>
      <c r="M50" s="12" t="s">
        <v>20</v>
      </c>
      <c r="N50" s="4"/>
      <c r="O50" s="4"/>
      <c r="P50" s="4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</row>
    <row r="51" spans="1:36" x14ac:dyDescent="0.2">
      <c r="A51" s="42"/>
      <c r="B51" s="42"/>
      <c r="C51" s="42"/>
      <c r="D51" s="42"/>
      <c r="E51" s="8"/>
      <c r="F51" s="8"/>
      <c r="G51" s="8"/>
      <c r="H51" s="51">
        <v>20</v>
      </c>
      <c r="I51" s="18">
        <f>M7</f>
        <v>14.559374999999999</v>
      </c>
      <c r="J51" s="18">
        <f>M16</f>
        <v>3.3174999999999999</v>
      </c>
      <c r="K51" s="44">
        <f>M25</f>
        <v>10.739738051008111</v>
      </c>
      <c r="L51" s="37"/>
      <c r="M51" s="51">
        <v>10</v>
      </c>
      <c r="N51" s="5"/>
      <c r="O51" s="4"/>
      <c r="P51" s="4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</row>
    <row r="52" spans="1:36" x14ac:dyDescent="0.2">
      <c r="A52" s="42"/>
      <c r="B52" s="42"/>
      <c r="C52" s="42"/>
      <c r="D52" s="42"/>
      <c r="E52" s="8"/>
      <c r="F52" s="8"/>
      <c r="G52" s="8"/>
      <c r="H52" s="51">
        <v>30</v>
      </c>
      <c r="I52" s="18">
        <f>N7</f>
        <v>15.49375</v>
      </c>
      <c r="J52" s="18">
        <f>N16</f>
        <v>3.0518749999999999</v>
      </c>
      <c r="K52" s="21">
        <f>N25</f>
        <v>12.428954804730635</v>
      </c>
      <c r="L52" s="29"/>
      <c r="M52" s="51">
        <v>20</v>
      </c>
      <c r="N52" s="56"/>
      <c r="O52" s="56"/>
      <c r="P52" s="5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</row>
    <row r="53" spans="1:36" x14ac:dyDescent="0.2">
      <c r="A53" s="42"/>
      <c r="B53" s="42"/>
      <c r="C53" s="42"/>
      <c r="D53" s="42"/>
      <c r="E53" s="8"/>
      <c r="F53" s="8"/>
      <c r="G53" s="8"/>
      <c r="H53" s="51">
        <v>40</v>
      </c>
      <c r="I53" s="18">
        <f>O7</f>
        <v>16.86375</v>
      </c>
      <c r="J53" s="18">
        <f>O16</f>
        <v>2.8531250000000004</v>
      </c>
      <c r="K53" s="21">
        <f>O25</f>
        <v>14.436651763641438</v>
      </c>
      <c r="L53" s="29"/>
      <c r="M53" s="51">
        <v>30</v>
      </c>
      <c r="N53" s="56"/>
      <c r="O53" s="56"/>
      <c r="P53" s="5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</row>
    <row r="54" spans="1:36" x14ac:dyDescent="0.2">
      <c r="A54" s="42"/>
      <c r="B54" s="42"/>
      <c r="C54" s="42"/>
      <c r="D54" s="42"/>
      <c r="E54" s="8"/>
      <c r="F54" s="8"/>
      <c r="G54" s="8"/>
      <c r="H54" s="11"/>
      <c r="I54" s="11"/>
      <c r="J54" s="11"/>
      <c r="K54" s="26"/>
      <c r="L54" s="11"/>
      <c r="M54" s="51">
        <v>40</v>
      </c>
      <c r="N54" s="56"/>
      <c r="O54" s="56"/>
      <c r="P54" s="5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</row>
    <row r="55" spans="1:36" x14ac:dyDescent="0.2">
      <c r="A55" s="42"/>
      <c r="B55" s="42"/>
      <c r="C55" s="42"/>
      <c r="D55" s="42"/>
      <c r="E55" s="8"/>
      <c r="F55" s="8"/>
      <c r="G55" s="8"/>
      <c r="H55" s="11"/>
      <c r="I55" s="11"/>
      <c r="J55" s="11"/>
      <c r="K55" s="26"/>
      <c r="L55" s="11"/>
      <c r="M55" s="13"/>
      <c r="N55" s="30" t="s">
        <v>14</v>
      </c>
      <c r="O55" s="30" t="s">
        <v>15</v>
      </c>
      <c r="P55" s="30" t="s">
        <v>13</v>
      </c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</row>
    <row r="56" spans="1:36" x14ac:dyDescent="0.2">
      <c r="A56" s="42"/>
      <c r="B56" s="42"/>
      <c r="C56" s="42"/>
      <c r="D56" s="42"/>
      <c r="E56" s="8"/>
      <c r="F56" s="8"/>
      <c r="G56" s="8"/>
      <c r="H56" s="11"/>
      <c r="I56" s="11"/>
      <c r="J56" s="11"/>
      <c r="K56" s="26"/>
      <c r="L56" s="11"/>
      <c r="M56" s="28" t="s">
        <v>16</v>
      </c>
      <c r="N56" s="7"/>
      <c r="O56" s="5"/>
      <c r="P56" s="6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</row>
    <row r="57" spans="1:36" x14ac:dyDescent="0.2">
      <c r="A57" s="42"/>
      <c r="B57" s="42"/>
      <c r="C57" s="42"/>
      <c r="D57" s="42"/>
      <c r="E57" s="8"/>
      <c r="F57" s="8"/>
      <c r="G57" s="8"/>
      <c r="H57" s="11"/>
      <c r="I57" s="11"/>
      <c r="J57" s="11"/>
      <c r="K57" s="26"/>
      <c r="L57" s="11"/>
      <c r="M57" s="10"/>
      <c r="N57" s="57"/>
      <c r="O57" s="57"/>
      <c r="P57" s="57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</row>
    <row r="58" spans="1:36" ht="12.75" customHeight="1" x14ac:dyDescent="0.2">
      <c r="A58" s="42"/>
      <c r="B58" s="42"/>
      <c r="C58" s="42"/>
      <c r="D58" s="42"/>
      <c r="E58" s="8"/>
      <c r="F58" s="8"/>
      <c r="G58" s="8"/>
      <c r="H58" s="11"/>
      <c r="I58" s="11"/>
      <c r="J58" s="11"/>
      <c r="K58" s="26"/>
      <c r="L58" s="11"/>
      <c r="M58" s="10"/>
      <c r="N58" s="57"/>
      <c r="O58" s="57"/>
      <c r="P58" s="57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</row>
    <row r="59" spans="1:36" x14ac:dyDescent="0.2">
      <c r="A59" s="42"/>
      <c r="B59" s="42"/>
      <c r="C59" s="42"/>
      <c r="D59" s="42"/>
      <c r="E59" s="8"/>
      <c r="F59" s="8"/>
      <c r="G59" s="8"/>
      <c r="H59" s="11"/>
      <c r="I59" s="11"/>
      <c r="J59" s="11"/>
      <c r="K59" s="26"/>
      <c r="L59" s="29"/>
      <c r="M59" s="10"/>
      <c r="N59" s="57"/>
      <c r="O59" s="57"/>
      <c r="P59" s="57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</row>
    <row r="60" spans="1:36" x14ac:dyDescent="0.2">
      <c r="A60" s="42"/>
      <c r="B60" s="42"/>
      <c r="C60" s="42"/>
      <c r="D60" s="42"/>
      <c r="E60" s="8"/>
      <c r="F60" s="8"/>
      <c r="G60" s="8"/>
      <c r="H60" s="37"/>
      <c r="I60" s="20"/>
      <c r="J60" s="11"/>
      <c r="K60" s="11"/>
      <c r="L60" s="11"/>
      <c r="M60" s="10"/>
      <c r="N60" s="57"/>
      <c r="O60" s="57"/>
      <c r="P60" s="57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</row>
    <row r="61" spans="1:36" x14ac:dyDescent="0.2">
      <c r="A61" s="42"/>
      <c r="B61" s="42"/>
      <c r="C61" s="42"/>
      <c r="D61" s="42"/>
      <c r="E61" s="8"/>
      <c r="F61" s="8"/>
      <c r="G61" s="8"/>
      <c r="H61" s="37"/>
      <c r="I61" s="20"/>
      <c r="J61" s="11"/>
      <c r="K61" s="11"/>
      <c r="L61" s="11"/>
      <c r="M61" s="45"/>
      <c r="N61" s="45"/>
      <c r="O61" s="45"/>
      <c r="P61" s="45"/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</row>
    <row r="62" spans="1:36" x14ac:dyDescent="0.2">
      <c r="A62" s="42"/>
      <c r="B62" s="42"/>
      <c r="C62" s="42"/>
      <c r="D62" s="42"/>
      <c r="E62" s="8"/>
      <c r="F62" s="8"/>
      <c r="G62" s="8"/>
      <c r="H62" s="37"/>
      <c r="I62" s="20"/>
      <c r="J62" s="11"/>
      <c r="K62" s="11"/>
      <c r="L62" s="11"/>
      <c r="M62" s="45"/>
      <c r="N62" s="45"/>
      <c r="O62" s="45"/>
      <c r="P62" s="45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</row>
    <row r="63" spans="1:36" x14ac:dyDescent="0.2">
      <c r="A63" s="42"/>
      <c r="B63" s="42"/>
      <c r="C63" s="42"/>
      <c r="D63" s="42"/>
      <c r="E63" s="8"/>
      <c r="F63" s="8"/>
      <c r="G63" s="8"/>
      <c r="H63" s="37"/>
      <c r="I63" s="20"/>
      <c r="J63" s="11"/>
      <c r="K63" s="11"/>
      <c r="L63" s="11"/>
      <c r="M63" s="45"/>
      <c r="N63" s="42"/>
      <c r="O63" s="42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</row>
    <row r="64" spans="1:36" x14ac:dyDescent="0.2">
      <c r="A64" s="42"/>
      <c r="B64" s="42"/>
      <c r="C64" s="42"/>
      <c r="D64" s="42"/>
      <c r="E64" s="8"/>
      <c r="F64" s="8"/>
      <c r="G64" s="8"/>
      <c r="H64" s="37"/>
      <c r="I64" s="20"/>
      <c r="J64" s="11"/>
      <c r="K64" s="11"/>
      <c r="L64" s="11"/>
      <c r="M64" s="45"/>
      <c r="N64" s="42"/>
      <c r="O64" s="42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</row>
    <row r="65" spans="1:36" x14ac:dyDescent="0.2">
      <c r="A65" s="42"/>
      <c r="B65" s="42"/>
      <c r="C65" s="42"/>
      <c r="D65" s="42"/>
      <c r="E65" s="8"/>
      <c r="F65" s="8"/>
      <c r="G65" s="8"/>
      <c r="H65" s="37"/>
      <c r="I65" s="20"/>
      <c r="J65" s="11"/>
      <c r="K65" s="11"/>
      <c r="L65" s="37"/>
      <c r="M65" s="45"/>
      <c r="N65" s="42"/>
      <c r="O65" s="42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</row>
    <row r="66" spans="1:36" x14ac:dyDescent="0.2">
      <c r="A66" s="42"/>
      <c r="B66" s="42"/>
      <c r="C66" s="42"/>
      <c r="D66" s="42"/>
      <c r="E66" s="8"/>
      <c r="F66" s="8"/>
      <c r="G66" s="8"/>
      <c r="H66" s="37"/>
      <c r="I66" s="20"/>
      <c r="J66" s="11"/>
      <c r="K66" s="31"/>
      <c r="L66" s="37"/>
      <c r="M66" s="45"/>
      <c r="N66" s="42"/>
      <c r="O66" s="42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</row>
    <row r="67" spans="1:36" x14ac:dyDescent="0.2">
      <c r="A67" s="42"/>
      <c r="B67" s="42"/>
      <c r="C67" s="42"/>
      <c r="D67" s="42"/>
      <c r="E67" s="8"/>
      <c r="F67" s="8"/>
      <c r="G67" s="8"/>
      <c r="H67" s="37"/>
      <c r="I67" s="37"/>
      <c r="J67" s="37"/>
      <c r="K67" s="37"/>
      <c r="L67" s="37"/>
      <c r="M67" s="45"/>
      <c r="N67" s="42"/>
      <c r="O67" s="42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</row>
    <row r="68" spans="1:36" x14ac:dyDescent="0.2">
      <c r="A68" s="42"/>
      <c r="B68" s="42"/>
      <c r="C68" s="42"/>
      <c r="D68" s="42"/>
      <c r="E68" s="8"/>
      <c r="F68" s="8"/>
      <c r="G68" s="8"/>
      <c r="H68" s="37"/>
      <c r="I68" s="37"/>
      <c r="J68" s="46"/>
      <c r="K68" s="46"/>
      <c r="L68" s="37"/>
      <c r="M68" s="45"/>
      <c r="N68" s="42"/>
      <c r="O68" s="42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</row>
    <row r="69" spans="1:36" x14ac:dyDescent="0.2">
      <c r="A69" s="42"/>
      <c r="B69" s="42"/>
      <c r="C69" s="42"/>
      <c r="D69" s="42"/>
      <c r="E69" s="8"/>
      <c r="F69" s="8"/>
      <c r="G69" s="8"/>
      <c r="H69" s="37"/>
      <c r="I69" s="37"/>
      <c r="J69" s="46"/>
      <c r="K69" s="46"/>
      <c r="L69" s="37"/>
      <c r="M69" s="45"/>
      <c r="N69" s="42"/>
      <c r="O69" s="42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</row>
    <row r="70" spans="1:36" x14ac:dyDescent="0.2">
      <c r="A70" s="42"/>
      <c r="B70" s="42"/>
      <c r="C70" s="42"/>
      <c r="D70" s="42"/>
      <c r="E70" s="8"/>
      <c r="F70" s="8"/>
      <c r="G70" s="8"/>
      <c r="H70" s="37"/>
      <c r="I70" s="37"/>
      <c r="J70" s="46"/>
      <c r="K70" s="46"/>
      <c r="L70" s="37"/>
      <c r="M70" s="45"/>
      <c r="N70" s="42"/>
      <c r="O70" s="42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63"/>
    </row>
    <row r="71" spans="1:36" x14ac:dyDescent="0.2">
      <c r="A71" s="42"/>
      <c r="B71" s="42"/>
      <c r="C71" s="42"/>
      <c r="D71" s="42"/>
      <c r="E71" s="8"/>
      <c r="F71" s="8"/>
      <c r="G71" s="8"/>
      <c r="H71" s="37"/>
      <c r="I71" s="37"/>
      <c r="J71" s="46"/>
      <c r="K71" s="46"/>
      <c r="L71" s="37"/>
      <c r="M71" s="37"/>
      <c r="N71" s="47"/>
      <c r="O71" s="47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</row>
    <row r="72" spans="1:36" x14ac:dyDescent="0.2">
      <c r="A72" s="42"/>
      <c r="B72" s="42"/>
      <c r="C72" s="42"/>
      <c r="D72" s="42"/>
      <c r="E72" s="8"/>
      <c r="F72" s="8"/>
      <c r="G72" s="8"/>
      <c r="H72" s="37"/>
      <c r="I72" s="37"/>
      <c r="J72" s="46"/>
      <c r="K72" s="46"/>
      <c r="L72" s="37"/>
      <c r="M72" s="37"/>
      <c r="N72" s="47"/>
      <c r="O72" s="47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</row>
    <row r="73" spans="1:36" x14ac:dyDescent="0.2">
      <c r="A73" s="42"/>
      <c r="B73" s="42"/>
      <c r="C73" s="42"/>
      <c r="D73" s="42"/>
      <c r="E73" s="8"/>
      <c r="F73" s="8"/>
      <c r="G73" s="8"/>
      <c r="H73" s="37"/>
      <c r="I73" s="37"/>
      <c r="J73" s="46"/>
      <c r="K73" s="46"/>
      <c r="L73" s="37"/>
      <c r="M73" s="37"/>
      <c r="N73" s="47"/>
      <c r="O73" s="47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  <c r="AA73" s="36"/>
      <c r="AB73" s="36"/>
      <c r="AC73" s="36"/>
      <c r="AD73" s="36"/>
      <c r="AE73" s="36"/>
      <c r="AF73" s="36"/>
      <c r="AG73" s="36"/>
      <c r="AH73" s="36"/>
      <c r="AI73" s="36"/>
      <c r="AJ73" s="36"/>
    </row>
    <row r="74" spans="1:36" x14ac:dyDescent="0.2">
      <c r="A74" s="8"/>
      <c r="B74" s="8"/>
      <c r="C74" s="8"/>
      <c r="D74" s="8"/>
      <c r="E74" s="8"/>
      <c r="F74" s="8"/>
      <c r="G74" s="8"/>
      <c r="H74" s="36"/>
      <c r="I74" s="36"/>
      <c r="J74" s="47"/>
      <c r="K74" s="47"/>
      <c r="L74" s="29"/>
      <c r="M74" s="47"/>
      <c r="N74" s="47"/>
      <c r="O74" s="47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</row>
    <row r="75" spans="1:36" x14ac:dyDescent="0.2">
      <c r="A75" s="8"/>
      <c r="B75" s="8"/>
      <c r="C75" s="8"/>
      <c r="D75" s="8"/>
      <c r="E75" s="8"/>
      <c r="F75" s="8"/>
      <c r="G75" s="8"/>
      <c r="H75" s="36"/>
      <c r="I75" s="47"/>
      <c r="J75" s="47"/>
      <c r="K75" s="47"/>
      <c r="L75" s="47"/>
      <c r="M75" s="47"/>
      <c r="N75" s="47"/>
      <c r="O75" s="47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</row>
    <row r="76" spans="1:36" x14ac:dyDescent="0.2">
      <c r="A76" s="9"/>
      <c r="B76" s="20"/>
      <c r="C76" s="20"/>
      <c r="D76" s="20"/>
      <c r="E76" s="8"/>
      <c r="F76" s="8"/>
      <c r="G76" s="8"/>
      <c r="H76" s="36"/>
      <c r="I76" s="47"/>
      <c r="J76" s="47"/>
      <c r="K76" s="47"/>
      <c r="L76" s="47"/>
      <c r="M76" s="47"/>
      <c r="N76" s="47"/>
      <c r="O76" s="47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  <c r="AA76" s="36"/>
      <c r="AB76" s="36"/>
      <c r="AC76" s="36"/>
      <c r="AD76" s="36"/>
      <c r="AE76" s="36"/>
      <c r="AF76" s="36"/>
      <c r="AG76" s="36"/>
      <c r="AH76" s="36"/>
      <c r="AI76" s="36"/>
      <c r="AJ76" s="36"/>
    </row>
    <row r="77" spans="1:36" x14ac:dyDescent="0.2">
      <c r="A77" s="10"/>
      <c r="B77" s="20"/>
      <c r="C77" s="20"/>
      <c r="D77" s="27"/>
      <c r="E77" s="8"/>
      <c r="F77" s="8"/>
      <c r="G77" s="8"/>
      <c r="H77" s="36"/>
      <c r="I77" s="47"/>
      <c r="J77" s="47"/>
      <c r="K77" s="47"/>
      <c r="L77" s="47"/>
      <c r="M77" s="47"/>
      <c r="N77" s="47"/>
      <c r="O77" s="47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  <c r="AA77" s="36"/>
      <c r="AB77" s="36"/>
      <c r="AC77" s="36"/>
      <c r="AD77" s="36"/>
      <c r="AE77" s="36"/>
      <c r="AF77" s="36"/>
      <c r="AG77" s="36"/>
      <c r="AH77" s="36"/>
      <c r="AI77" s="36"/>
      <c r="AJ77" s="36"/>
    </row>
    <row r="78" spans="1:36" x14ac:dyDescent="0.2">
      <c r="A78" s="32"/>
      <c r="B78" s="20"/>
      <c r="C78" s="20"/>
      <c r="D78" s="27"/>
      <c r="E78" s="8"/>
      <c r="F78" s="8"/>
      <c r="G78" s="8"/>
      <c r="H78" s="36"/>
      <c r="I78" s="47"/>
      <c r="J78" s="47"/>
      <c r="K78" s="47"/>
      <c r="L78" s="47"/>
      <c r="M78" s="47"/>
      <c r="N78" s="47"/>
      <c r="O78" s="47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  <c r="AB78" s="36"/>
      <c r="AC78" s="36"/>
      <c r="AD78" s="36"/>
      <c r="AE78" s="36"/>
      <c r="AF78" s="36"/>
      <c r="AG78" s="36"/>
      <c r="AH78" s="36"/>
      <c r="AI78" s="36"/>
      <c r="AJ78" s="36"/>
    </row>
    <row r="79" spans="1:36" x14ac:dyDescent="0.2">
      <c r="A79" s="33"/>
      <c r="B79" s="20"/>
      <c r="C79" s="20"/>
      <c r="D79" s="27"/>
      <c r="E79" s="8"/>
      <c r="F79" s="8"/>
      <c r="G79" s="8"/>
      <c r="H79" s="36"/>
      <c r="I79" s="47"/>
      <c r="J79" s="47"/>
      <c r="K79" s="47"/>
      <c r="L79" s="47"/>
      <c r="M79" s="47"/>
      <c r="N79" s="47"/>
      <c r="O79" s="47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  <c r="AA79" s="36"/>
      <c r="AB79" s="36"/>
      <c r="AC79" s="36"/>
      <c r="AD79" s="36"/>
      <c r="AE79" s="36"/>
      <c r="AF79" s="36"/>
      <c r="AG79" s="36"/>
      <c r="AH79" s="36"/>
      <c r="AI79" s="36"/>
      <c r="AJ79" s="36"/>
    </row>
    <row r="80" spans="1:36" x14ac:dyDescent="0.2">
      <c r="A80" s="20"/>
      <c r="B80" s="20"/>
      <c r="C80" s="20"/>
      <c r="D80" s="27"/>
      <c r="E80" s="8"/>
      <c r="F80" s="8"/>
      <c r="G80" s="8"/>
      <c r="H80" s="36"/>
      <c r="I80" s="47"/>
      <c r="J80" s="47"/>
      <c r="K80" s="47"/>
      <c r="L80" s="47"/>
      <c r="M80" s="47"/>
      <c r="N80" s="47"/>
      <c r="O80" s="47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</row>
    <row r="81" spans="1:36" x14ac:dyDescent="0.2">
      <c r="A81" s="20"/>
      <c r="B81" s="20"/>
      <c r="C81" s="20"/>
      <c r="D81" s="27"/>
      <c r="E81" s="8"/>
      <c r="F81" s="8"/>
      <c r="G81" s="8"/>
      <c r="H81" s="36"/>
      <c r="I81" s="47"/>
      <c r="J81" s="47"/>
      <c r="K81" s="47"/>
      <c r="L81" s="47"/>
      <c r="M81" s="47"/>
      <c r="N81" s="47"/>
      <c r="O81" s="47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  <c r="AA81" s="36"/>
      <c r="AB81" s="36"/>
      <c r="AC81" s="36"/>
      <c r="AD81" s="36"/>
      <c r="AE81" s="36"/>
      <c r="AF81" s="36"/>
      <c r="AG81" s="36"/>
      <c r="AH81" s="36"/>
      <c r="AI81" s="36"/>
      <c r="AJ81" s="36"/>
    </row>
    <row r="82" spans="1:36" x14ac:dyDescent="0.2">
      <c r="A82" s="20"/>
      <c r="B82" s="20"/>
      <c r="C82" s="20"/>
      <c r="D82" s="27"/>
      <c r="E82" s="8"/>
      <c r="F82" s="8"/>
      <c r="G82" s="8"/>
      <c r="H82" s="36"/>
      <c r="I82" s="47"/>
      <c r="J82" s="47"/>
      <c r="K82" s="47"/>
      <c r="L82" s="47"/>
      <c r="M82" s="47"/>
      <c r="N82" s="47"/>
      <c r="O82" s="47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</row>
    <row r="83" spans="1:36" x14ac:dyDescent="0.2">
      <c r="A83" s="20"/>
      <c r="B83" s="20"/>
      <c r="C83" s="20"/>
      <c r="D83" s="27"/>
      <c r="E83" s="8"/>
      <c r="F83" s="8"/>
      <c r="G83" s="8"/>
      <c r="H83" s="36"/>
      <c r="I83" s="47"/>
      <c r="J83" s="47"/>
      <c r="K83" s="47"/>
      <c r="L83" s="47"/>
      <c r="M83" s="47"/>
      <c r="N83" s="47"/>
      <c r="O83" s="47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  <c r="AA83" s="36"/>
      <c r="AB83" s="36"/>
      <c r="AC83" s="36"/>
      <c r="AD83" s="36"/>
      <c r="AE83" s="36"/>
      <c r="AF83" s="36"/>
      <c r="AG83" s="36"/>
      <c r="AH83" s="36"/>
      <c r="AI83" s="36"/>
      <c r="AJ83" s="36"/>
    </row>
    <row r="84" spans="1:36" x14ac:dyDescent="0.2">
      <c r="A84" s="20"/>
      <c r="B84" s="20"/>
      <c r="C84" s="20"/>
      <c r="D84" s="27"/>
      <c r="E84" s="8"/>
      <c r="F84" s="8"/>
      <c r="G84" s="8"/>
      <c r="H84" s="36"/>
      <c r="I84" s="47"/>
      <c r="J84" s="47"/>
      <c r="K84" s="47"/>
      <c r="L84" s="47"/>
      <c r="M84" s="47"/>
      <c r="N84" s="47"/>
      <c r="O84" s="47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  <c r="AA84" s="36"/>
      <c r="AB84" s="36"/>
      <c r="AC84" s="36"/>
      <c r="AD84" s="36"/>
      <c r="AE84" s="36"/>
      <c r="AF84" s="36"/>
      <c r="AG84" s="36"/>
      <c r="AH84" s="36"/>
      <c r="AI84" s="36"/>
      <c r="AJ84" s="36"/>
    </row>
    <row r="85" spans="1:36" x14ac:dyDescent="0.2">
      <c r="A85" s="20"/>
      <c r="B85" s="20"/>
      <c r="C85" s="20"/>
      <c r="D85" s="27"/>
      <c r="E85" s="8"/>
      <c r="F85" s="8"/>
      <c r="G85" s="8"/>
      <c r="H85" s="36"/>
      <c r="I85" s="47"/>
      <c r="J85" s="47"/>
      <c r="K85" s="47"/>
      <c r="L85" s="47"/>
      <c r="M85" s="47"/>
      <c r="N85" s="47"/>
      <c r="O85" s="47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  <c r="AA85" s="36"/>
      <c r="AB85" s="36"/>
      <c r="AC85" s="36"/>
      <c r="AD85" s="36"/>
      <c r="AE85" s="36"/>
      <c r="AF85" s="36"/>
      <c r="AG85" s="36"/>
      <c r="AH85" s="36"/>
      <c r="AI85" s="36"/>
      <c r="AJ85" s="36"/>
    </row>
    <row r="86" spans="1:36" x14ac:dyDescent="0.2">
      <c r="A86" s="20"/>
      <c r="B86" s="20"/>
      <c r="C86" s="20"/>
      <c r="D86" s="27"/>
      <c r="E86" s="8"/>
      <c r="F86" s="8"/>
      <c r="G86" s="8"/>
      <c r="H86" s="36"/>
      <c r="I86" s="47"/>
      <c r="J86" s="48"/>
      <c r="K86" s="48"/>
      <c r="L86" s="47"/>
      <c r="M86" s="47"/>
      <c r="N86" s="47"/>
      <c r="O86" s="47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  <c r="AA86" s="36"/>
      <c r="AB86" s="36"/>
      <c r="AC86" s="36"/>
      <c r="AD86" s="36"/>
      <c r="AE86" s="36"/>
      <c r="AF86" s="36"/>
      <c r="AG86" s="36"/>
      <c r="AH86" s="36"/>
      <c r="AI86" s="36"/>
      <c r="AJ86" s="36"/>
    </row>
    <row r="87" spans="1:36" x14ac:dyDescent="0.2">
      <c r="A87" s="20"/>
      <c r="B87" s="20"/>
      <c r="C87" s="20"/>
      <c r="D87" s="27"/>
      <c r="E87" s="8"/>
      <c r="F87" s="8"/>
      <c r="G87" s="8"/>
      <c r="H87" s="36"/>
      <c r="I87" s="47"/>
      <c r="J87" s="48"/>
      <c r="K87" s="48"/>
      <c r="L87" s="47"/>
      <c r="M87" s="47"/>
      <c r="N87" s="47"/>
      <c r="O87" s="47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  <c r="AA87" s="36"/>
      <c r="AB87" s="36"/>
      <c r="AC87" s="36"/>
      <c r="AD87" s="36"/>
      <c r="AE87" s="36"/>
      <c r="AF87" s="36"/>
      <c r="AG87" s="36"/>
      <c r="AH87" s="36"/>
      <c r="AI87" s="36"/>
      <c r="AJ87" s="36"/>
    </row>
    <row r="88" spans="1:36" x14ac:dyDescent="0.2">
      <c r="A88" s="10"/>
      <c r="B88" s="10"/>
      <c r="C88" s="10"/>
      <c r="D88" s="10"/>
      <c r="E88" s="8"/>
      <c r="F88" s="8"/>
      <c r="G88" s="8"/>
      <c r="H88" s="36"/>
      <c r="I88" s="47"/>
      <c r="J88" s="48"/>
      <c r="K88" s="48"/>
      <c r="L88" s="47"/>
      <c r="M88" s="47"/>
      <c r="N88" s="47"/>
      <c r="O88" s="47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  <c r="AA88" s="36"/>
      <c r="AB88" s="36"/>
      <c r="AC88" s="36"/>
      <c r="AD88" s="36"/>
      <c r="AE88" s="36"/>
      <c r="AF88" s="36"/>
      <c r="AG88" s="36"/>
      <c r="AH88" s="36"/>
      <c r="AI88" s="36"/>
      <c r="AJ88" s="36"/>
    </row>
    <row r="89" spans="1:36" x14ac:dyDescent="0.2">
      <c r="A89" s="10"/>
      <c r="B89" s="10"/>
      <c r="C89" s="10"/>
      <c r="D89" s="10"/>
      <c r="E89" s="8"/>
      <c r="F89" s="8"/>
      <c r="G89" s="8"/>
      <c r="H89" s="36"/>
      <c r="I89" s="47"/>
      <c r="J89" s="48"/>
      <c r="K89" s="48"/>
      <c r="L89" s="47"/>
      <c r="M89" s="47"/>
      <c r="N89" s="47"/>
      <c r="O89" s="47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  <c r="AA89" s="36"/>
      <c r="AB89" s="36"/>
      <c r="AC89" s="36"/>
      <c r="AD89" s="36"/>
      <c r="AE89" s="36"/>
      <c r="AF89" s="36"/>
      <c r="AG89" s="36"/>
      <c r="AH89" s="36"/>
      <c r="AI89" s="36"/>
      <c r="AJ89" s="36"/>
    </row>
    <row r="90" spans="1:36" x14ac:dyDescent="0.2">
      <c r="A90" s="8"/>
      <c r="B90" s="8"/>
      <c r="C90" s="8"/>
      <c r="D90" s="8"/>
      <c r="E90" s="8"/>
      <c r="F90" s="8"/>
      <c r="G90" s="8"/>
      <c r="H90" s="36"/>
      <c r="I90" s="47"/>
      <c r="J90" s="47"/>
      <c r="K90" s="47"/>
      <c r="L90" s="47"/>
      <c r="M90" s="47"/>
      <c r="N90" s="47"/>
      <c r="O90" s="47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  <c r="AA90" s="36"/>
      <c r="AB90" s="36"/>
      <c r="AC90" s="36"/>
      <c r="AD90" s="36"/>
      <c r="AE90" s="36"/>
      <c r="AF90" s="36"/>
      <c r="AG90" s="36"/>
      <c r="AH90" s="36"/>
      <c r="AI90" s="36"/>
      <c r="AJ90" s="36"/>
    </row>
    <row r="91" spans="1:36" x14ac:dyDescent="0.2">
      <c r="A91" s="8"/>
      <c r="B91" s="8"/>
      <c r="C91" s="8"/>
      <c r="D91" s="8"/>
      <c r="E91" s="8"/>
      <c r="F91" s="8"/>
      <c r="G91" s="8"/>
      <c r="H91" s="36"/>
      <c r="I91" s="47"/>
      <c r="J91" s="47"/>
      <c r="K91" s="47"/>
      <c r="L91" s="47"/>
      <c r="M91" s="47"/>
      <c r="N91" s="47"/>
      <c r="O91" s="47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</row>
    <row r="92" spans="1:36" x14ac:dyDescent="0.2">
      <c r="A92" s="8"/>
      <c r="B92" s="8"/>
      <c r="C92" s="8"/>
      <c r="D92" s="8"/>
      <c r="E92" s="8"/>
      <c r="F92" s="8"/>
      <c r="G92" s="8"/>
      <c r="H92" s="36"/>
      <c r="I92" s="47"/>
      <c r="J92" s="47"/>
      <c r="K92" s="47"/>
      <c r="L92" s="47"/>
      <c r="M92" s="47"/>
      <c r="N92" s="47"/>
      <c r="O92" s="47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  <c r="AA92" s="36"/>
      <c r="AB92" s="36"/>
      <c r="AC92" s="36"/>
      <c r="AD92" s="36"/>
      <c r="AE92" s="36"/>
      <c r="AF92" s="36"/>
      <c r="AG92" s="36"/>
      <c r="AH92" s="36"/>
      <c r="AI92" s="36"/>
      <c r="AJ92" s="36"/>
    </row>
    <row r="93" spans="1:36" x14ac:dyDescent="0.2">
      <c r="A93" s="8"/>
      <c r="B93" s="8"/>
      <c r="C93" s="8"/>
      <c r="D93" s="8"/>
      <c r="E93" s="8"/>
      <c r="F93" s="8"/>
      <c r="G93" s="8"/>
      <c r="H93" s="36"/>
      <c r="I93" s="47"/>
      <c r="J93" s="47"/>
      <c r="K93" s="47"/>
      <c r="L93" s="47"/>
      <c r="M93" s="47"/>
      <c r="N93" s="47"/>
      <c r="O93" s="47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  <c r="AA93" s="36"/>
      <c r="AB93" s="36"/>
      <c r="AC93" s="36"/>
      <c r="AD93" s="36"/>
      <c r="AE93" s="36"/>
      <c r="AF93" s="36"/>
      <c r="AG93" s="36"/>
      <c r="AH93" s="36"/>
      <c r="AI93" s="36"/>
      <c r="AJ93" s="36"/>
    </row>
    <row r="94" spans="1:36" x14ac:dyDescent="0.2">
      <c r="A94" s="8"/>
      <c r="B94" s="8"/>
      <c r="C94" s="8"/>
      <c r="D94" s="8"/>
      <c r="E94" s="8"/>
      <c r="F94" s="8"/>
      <c r="G94" s="8"/>
      <c r="H94" s="36"/>
      <c r="I94" s="47"/>
      <c r="J94" s="47"/>
      <c r="K94" s="47"/>
      <c r="L94" s="47"/>
      <c r="M94" s="47"/>
      <c r="N94" s="47"/>
      <c r="O94" s="47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  <c r="AA94" s="36"/>
      <c r="AB94" s="36"/>
      <c r="AC94" s="36"/>
      <c r="AD94" s="36"/>
      <c r="AE94" s="36"/>
      <c r="AF94" s="36"/>
      <c r="AG94" s="36"/>
      <c r="AH94" s="36"/>
      <c r="AI94" s="36"/>
      <c r="AJ94" s="36"/>
    </row>
    <row r="95" spans="1:36" x14ac:dyDescent="0.2">
      <c r="A95" s="8"/>
      <c r="B95" s="8"/>
      <c r="C95" s="8"/>
      <c r="D95" s="8"/>
      <c r="E95" s="8"/>
      <c r="F95" s="8"/>
      <c r="G95" s="8"/>
      <c r="H95" s="36"/>
      <c r="I95" s="47"/>
      <c r="J95" s="47"/>
      <c r="K95" s="47"/>
      <c r="L95" s="47"/>
      <c r="M95" s="47"/>
      <c r="N95" s="47"/>
      <c r="O95" s="47"/>
      <c r="P95" s="36"/>
      <c r="Q95" s="49"/>
      <c r="R95" s="49"/>
      <c r="S95" s="49"/>
      <c r="T95" s="49"/>
      <c r="U95" s="49"/>
      <c r="V95" s="49"/>
      <c r="W95" s="49"/>
      <c r="X95" s="36"/>
      <c r="Y95" s="36"/>
      <c r="Z95" s="36"/>
      <c r="AA95" s="36"/>
      <c r="AB95" s="36"/>
      <c r="AC95" s="36"/>
      <c r="AD95" s="36"/>
      <c r="AE95" s="36"/>
      <c r="AF95" s="36"/>
      <c r="AG95" s="36"/>
      <c r="AH95" s="36"/>
      <c r="AI95" s="36"/>
      <c r="AJ95" s="36"/>
    </row>
    <row r="96" spans="1:36" x14ac:dyDescent="0.2">
      <c r="A96" s="8"/>
      <c r="B96" s="8"/>
      <c r="C96" s="8"/>
      <c r="D96" s="8"/>
      <c r="E96" s="8"/>
      <c r="F96" s="8"/>
      <c r="G96" s="8"/>
      <c r="H96" s="36"/>
      <c r="I96" s="47"/>
      <c r="J96" s="47"/>
      <c r="K96" s="47"/>
      <c r="L96" s="47"/>
      <c r="M96" s="47"/>
      <c r="N96" s="47"/>
      <c r="O96" s="47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  <c r="AA96" s="36"/>
      <c r="AB96" s="36"/>
      <c r="AC96" s="36"/>
      <c r="AD96" s="36"/>
      <c r="AE96" s="36"/>
      <c r="AF96" s="36"/>
      <c r="AG96" s="36"/>
      <c r="AH96" s="36"/>
      <c r="AI96" s="36"/>
      <c r="AJ96" s="36"/>
    </row>
    <row r="97" spans="1:36" x14ac:dyDescent="0.2">
      <c r="A97" s="8"/>
      <c r="B97" s="8"/>
      <c r="C97" s="8"/>
      <c r="D97" s="8"/>
      <c r="E97" s="8"/>
      <c r="F97" s="8"/>
      <c r="G97" s="8"/>
      <c r="H97" s="36"/>
      <c r="I97" s="47"/>
      <c r="J97" s="47"/>
      <c r="K97" s="47"/>
      <c r="L97" s="47"/>
      <c r="M97" s="47"/>
      <c r="N97" s="47"/>
      <c r="O97" s="47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  <c r="AA97" s="36"/>
      <c r="AB97" s="36"/>
      <c r="AC97" s="36"/>
      <c r="AD97" s="36"/>
      <c r="AE97" s="36"/>
      <c r="AF97" s="36"/>
      <c r="AG97" s="36"/>
      <c r="AH97" s="36"/>
      <c r="AI97" s="36"/>
      <c r="AJ97" s="36"/>
    </row>
    <row r="98" spans="1:36" x14ac:dyDescent="0.2">
      <c r="A98" s="8"/>
      <c r="B98" s="8"/>
      <c r="C98" s="8"/>
      <c r="D98" s="8"/>
      <c r="E98" s="8"/>
      <c r="F98" s="8"/>
      <c r="G98" s="8"/>
      <c r="H98" s="36"/>
      <c r="I98" s="47"/>
      <c r="J98" s="47"/>
      <c r="K98" s="47"/>
      <c r="L98" s="47"/>
      <c r="M98" s="47"/>
      <c r="N98" s="47"/>
      <c r="O98" s="47"/>
      <c r="P98" s="36"/>
      <c r="Q98" s="49"/>
      <c r="R98" s="49"/>
      <c r="S98" s="49"/>
      <c r="T98" s="49"/>
      <c r="U98" s="49"/>
      <c r="V98" s="49"/>
      <c r="W98" s="49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</row>
    <row r="99" spans="1:36" x14ac:dyDescent="0.2">
      <c r="A99" s="8"/>
      <c r="B99" s="8"/>
      <c r="C99" s="8"/>
      <c r="D99" s="8"/>
      <c r="E99" s="8"/>
      <c r="F99" s="8"/>
      <c r="G99" s="8"/>
      <c r="H99" s="49"/>
      <c r="I99" s="47"/>
      <c r="J99" s="47"/>
      <c r="K99" s="47"/>
      <c r="L99" s="47"/>
      <c r="M99" s="47"/>
      <c r="N99" s="47"/>
      <c r="O99" s="47"/>
      <c r="P99" s="49"/>
      <c r="Q99" s="36"/>
      <c r="R99" s="36"/>
      <c r="S99" s="36"/>
      <c r="T99" s="36"/>
      <c r="U99" s="36"/>
      <c r="V99" s="36"/>
      <c r="W99" s="36"/>
      <c r="X99" s="49"/>
      <c r="Y99" s="49"/>
      <c r="Z99" s="49"/>
      <c r="AA99" s="49"/>
      <c r="AB99" s="49"/>
      <c r="AC99" s="49"/>
      <c r="AD99" s="49"/>
      <c r="AE99" s="49"/>
      <c r="AF99" s="49"/>
      <c r="AG99" s="49"/>
      <c r="AH99" s="49"/>
      <c r="AI99" s="49"/>
      <c r="AJ99" s="49"/>
    </row>
    <row r="100" spans="1:36" x14ac:dyDescent="0.2">
      <c r="A100" s="8"/>
      <c r="B100" s="8"/>
      <c r="C100" s="8"/>
      <c r="D100" s="8"/>
      <c r="E100" s="8"/>
      <c r="F100" s="8"/>
      <c r="G100" s="8"/>
      <c r="H100" s="36"/>
      <c r="I100" s="47"/>
      <c r="J100" s="47"/>
      <c r="K100" s="47"/>
      <c r="L100" s="47"/>
      <c r="M100" s="47"/>
      <c r="N100" s="47"/>
      <c r="O100" s="47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  <c r="AA100" s="36"/>
      <c r="AB100" s="36"/>
      <c r="AC100" s="36"/>
      <c r="AD100" s="36"/>
      <c r="AE100" s="36"/>
      <c r="AF100" s="36"/>
      <c r="AG100" s="36"/>
      <c r="AH100" s="36"/>
      <c r="AI100" s="36"/>
      <c r="AJ100" s="36"/>
    </row>
    <row r="101" spans="1:36" x14ac:dyDescent="0.2">
      <c r="A101" s="8"/>
      <c r="B101" s="8"/>
      <c r="C101" s="8"/>
      <c r="D101" s="8"/>
      <c r="E101" s="8"/>
      <c r="F101" s="8"/>
      <c r="G101" s="8"/>
      <c r="H101" s="36"/>
      <c r="I101" s="47"/>
      <c r="J101" s="47"/>
      <c r="K101" s="47"/>
      <c r="L101" s="47"/>
      <c r="M101" s="47"/>
      <c r="N101" s="47"/>
      <c r="O101" s="47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  <c r="AA101" s="36"/>
      <c r="AB101" s="36"/>
      <c r="AC101" s="36"/>
      <c r="AD101" s="36"/>
      <c r="AE101" s="36"/>
      <c r="AF101" s="36"/>
      <c r="AG101" s="36"/>
      <c r="AH101" s="36"/>
      <c r="AI101" s="36"/>
      <c r="AJ101" s="36"/>
    </row>
    <row r="102" spans="1:36" x14ac:dyDescent="0.2">
      <c r="A102" s="8"/>
      <c r="B102" s="8"/>
      <c r="C102" s="8"/>
      <c r="D102" s="8"/>
      <c r="E102" s="8"/>
      <c r="F102" s="8"/>
      <c r="G102" s="8"/>
      <c r="H102" s="49"/>
      <c r="I102" s="47"/>
      <c r="J102" s="47"/>
      <c r="K102" s="47"/>
      <c r="L102" s="47"/>
      <c r="M102" s="47"/>
      <c r="N102" s="47"/>
      <c r="O102" s="47"/>
      <c r="P102" s="49"/>
      <c r="Q102" s="36"/>
      <c r="R102" s="36"/>
      <c r="S102" s="36"/>
      <c r="T102" s="36"/>
      <c r="U102" s="36"/>
      <c r="V102" s="36"/>
      <c r="W102" s="36"/>
      <c r="X102" s="49"/>
      <c r="Y102" s="49"/>
      <c r="Z102" s="49"/>
      <c r="AA102" s="49"/>
      <c r="AB102" s="49"/>
      <c r="AC102" s="49"/>
      <c r="AD102" s="49"/>
      <c r="AE102" s="49"/>
      <c r="AF102" s="49"/>
      <c r="AG102" s="49"/>
      <c r="AH102" s="49"/>
      <c r="AI102" s="49"/>
      <c r="AJ102" s="49"/>
    </row>
    <row r="103" spans="1:36" x14ac:dyDescent="0.2">
      <c r="A103" s="8"/>
      <c r="B103" s="8"/>
      <c r="C103" s="8"/>
      <c r="D103" s="8"/>
      <c r="E103" s="8"/>
      <c r="F103" s="8"/>
      <c r="G103" s="8"/>
      <c r="H103" s="36"/>
      <c r="I103" s="47"/>
      <c r="J103" s="47"/>
      <c r="K103" s="47"/>
      <c r="L103" s="47"/>
      <c r="M103" s="47"/>
      <c r="N103" s="47"/>
      <c r="O103" s="47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  <c r="AA103" s="36"/>
      <c r="AB103" s="36"/>
      <c r="AC103" s="36"/>
      <c r="AD103" s="36"/>
      <c r="AE103" s="36"/>
      <c r="AF103" s="36"/>
      <c r="AG103" s="36"/>
      <c r="AH103" s="36"/>
      <c r="AI103" s="36"/>
      <c r="AJ103" s="36"/>
    </row>
    <row r="104" spans="1:36" x14ac:dyDescent="0.2">
      <c r="A104" s="8"/>
      <c r="B104" s="8"/>
      <c r="C104" s="8"/>
      <c r="D104" s="8"/>
      <c r="E104" s="8"/>
      <c r="F104" s="8"/>
      <c r="G104" s="8"/>
      <c r="H104" s="36"/>
      <c r="I104" s="47"/>
      <c r="J104" s="47"/>
      <c r="K104" s="47"/>
      <c r="L104" s="47"/>
      <c r="M104" s="47"/>
      <c r="N104" s="47"/>
      <c r="O104" s="47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  <c r="AA104" s="36"/>
      <c r="AB104" s="36"/>
      <c r="AC104" s="36"/>
      <c r="AD104" s="36"/>
      <c r="AE104" s="36"/>
      <c r="AF104" s="36"/>
      <c r="AG104" s="36"/>
      <c r="AH104" s="36"/>
      <c r="AI104" s="36"/>
      <c r="AJ104" s="36"/>
    </row>
    <row r="105" spans="1:36" x14ac:dyDescent="0.2">
      <c r="A105" s="8"/>
      <c r="B105" s="8"/>
      <c r="C105" s="8"/>
      <c r="D105" s="8"/>
      <c r="E105" s="8"/>
      <c r="F105" s="8"/>
      <c r="G105" s="8"/>
      <c r="H105" s="36"/>
      <c r="I105" s="47"/>
      <c r="J105" s="47"/>
      <c r="K105" s="47"/>
      <c r="L105" s="47"/>
      <c r="M105" s="47"/>
      <c r="N105" s="47"/>
      <c r="O105" s="47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  <c r="AA105" s="36"/>
      <c r="AB105" s="36"/>
      <c r="AC105" s="36"/>
      <c r="AD105" s="36"/>
      <c r="AE105" s="36"/>
      <c r="AF105" s="36"/>
      <c r="AG105" s="36"/>
      <c r="AH105" s="36"/>
      <c r="AI105" s="36"/>
      <c r="AJ105" s="36"/>
    </row>
    <row r="106" spans="1:36" x14ac:dyDescent="0.2">
      <c r="A106" s="8"/>
      <c r="B106" s="8"/>
      <c r="C106" s="8"/>
      <c r="D106" s="8"/>
      <c r="E106" s="8"/>
      <c r="F106" s="8"/>
      <c r="G106" s="8"/>
      <c r="H106" s="36"/>
      <c r="I106" s="36"/>
      <c r="J106" s="36"/>
      <c r="K106" s="29"/>
      <c r="L106" s="29"/>
      <c r="M106" s="29"/>
      <c r="N106" s="29"/>
      <c r="O106" s="29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  <c r="AA106" s="36"/>
      <c r="AB106" s="36"/>
      <c r="AC106" s="36"/>
      <c r="AD106" s="36"/>
      <c r="AE106" s="36"/>
      <c r="AF106" s="36"/>
      <c r="AG106" s="36"/>
      <c r="AH106" s="36"/>
      <c r="AI106" s="36"/>
      <c r="AJ106" s="36"/>
    </row>
    <row r="107" spans="1:36" x14ac:dyDescent="0.2">
      <c r="A107" s="8"/>
      <c r="B107" s="8"/>
      <c r="C107" s="8"/>
      <c r="D107" s="8"/>
      <c r="E107" s="8"/>
      <c r="F107" s="8"/>
      <c r="G107" s="8"/>
      <c r="H107" s="36"/>
      <c r="I107" s="36"/>
      <c r="J107" s="36"/>
      <c r="K107" s="29"/>
      <c r="L107" s="29"/>
      <c r="M107" s="29"/>
      <c r="N107" s="29"/>
      <c r="O107" s="29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  <c r="AA107" s="36"/>
      <c r="AB107" s="36"/>
      <c r="AC107" s="36"/>
      <c r="AD107" s="36"/>
      <c r="AE107" s="36"/>
      <c r="AF107" s="36"/>
      <c r="AG107" s="36"/>
      <c r="AH107" s="36"/>
      <c r="AI107" s="36"/>
      <c r="AJ107" s="36"/>
    </row>
    <row r="108" spans="1:36" x14ac:dyDescent="0.2">
      <c r="A108" s="8"/>
      <c r="B108" s="8"/>
      <c r="C108" s="8"/>
      <c r="D108" s="8"/>
      <c r="E108" s="8"/>
      <c r="F108" s="8"/>
      <c r="G108" s="8"/>
      <c r="H108" s="36"/>
      <c r="I108" s="36"/>
      <c r="J108" s="36"/>
      <c r="K108" s="29"/>
      <c r="L108" s="29"/>
      <c r="M108" s="29"/>
      <c r="N108" s="29"/>
      <c r="O108" s="29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  <c r="AA108" s="36"/>
      <c r="AB108" s="36"/>
      <c r="AC108" s="36"/>
      <c r="AD108" s="36"/>
      <c r="AE108" s="36"/>
      <c r="AF108" s="36"/>
      <c r="AG108" s="36"/>
      <c r="AH108" s="36"/>
      <c r="AI108" s="36"/>
      <c r="AJ108" s="36"/>
    </row>
    <row r="109" spans="1:36" x14ac:dyDescent="0.2">
      <c r="A109" s="8"/>
      <c r="B109" s="8"/>
      <c r="C109" s="8"/>
      <c r="D109" s="8"/>
      <c r="E109" s="8"/>
      <c r="F109" s="8"/>
      <c r="G109" s="8"/>
      <c r="H109" s="36"/>
      <c r="I109" s="36"/>
      <c r="J109" s="36"/>
      <c r="K109" s="36"/>
      <c r="L109" s="29"/>
      <c r="M109" s="29"/>
      <c r="N109" s="29"/>
      <c r="O109" s="29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  <c r="AA109" s="36"/>
      <c r="AB109" s="36"/>
      <c r="AC109" s="36"/>
      <c r="AD109" s="36"/>
      <c r="AE109" s="36"/>
      <c r="AF109" s="36"/>
      <c r="AG109" s="36"/>
      <c r="AH109" s="36"/>
      <c r="AI109" s="36"/>
      <c r="AJ109" s="36"/>
    </row>
    <row r="110" spans="1:36" x14ac:dyDescent="0.2">
      <c r="A110" s="8"/>
      <c r="B110" s="8"/>
      <c r="C110" s="8"/>
      <c r="D110" s="8"/>
      <c r="E110" s="8"/>
      <c r="F110" s="8"/>
      <c r="G110" s="8"/>
      <c r="H110" s="36"/>
      <c r="I110" s="36"/>
      <c r="J110" s="36"/>
      <c r="K110" s="36"/>
      <c r="L110" s="29"/>
      <c r="M110" s="29"/>
      <c r="N110" s="29"/>
      <c r="O110" s="29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  <c r="AA110" s="36"/>
      <c r="AB110" s="36"/>
      <c r="AC110" s="36"/>
      <c r="AD110" s="36"/>
      <c r="AE110" s="36"/>
      <c r="AF110" s="36"/>
      <c r="AG110" s="36"/>
      <c r="AH110" s="36"/>
      <c r="AI110" s="36"/>
      <c r="AJ110" s="36"/>
    </row>
    <row r="111" spans="1:36" x14ac:dyDescent="0.2">
      <c r="A111" s="8"/>
      <c r="B111" s="8"/>
      <c r="C111" s="8"/>
      <c r="D111" s="8"/>
      <c r="E111" s="8"/>
      <c r="F111" s="8"/>
      <c r="G111" s="8"/>
      <c r="H111" s="36"/>
      <c r="I111" s="36"/>
      <c r="J111" s="36"/>
      <c r="K111" s="36"/>
      <c r="L111" s="29"/>
      <c r="M111" s="29"/>
      <c r="N111" s="29"/>
      <c r="O111" s="29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  <c r="AA111" s="36"/>
      <c r="AB111" s="36"/>
      <c r="AC111" s="36"/>
      <c r="AD111" s="36"/>
      <c r="AE111" s="36"/>
      <c r="AF111" s="36"/>
      <c r="AG111" s="36"/>
      <c r="AH111" s="36"/>
      <c r="AI111" s="36"/>
      <c r="AJ111" s="36"/>
    </row>
    <row r="112" spans="1:36" x14ac:dyDescent="0.2">
      <c r="A112" s="8"/>
      <c r="B112" s="8"/>
      <c r="C112" s="8"/>
      <c r="D112" s="8"/>
      <c r="E112" s="8"/>
      <c r="F112" s="8"/>
      <c r="G112" s="8"/>
      <c r="H112" s="36"/>
      <c r="I112" s="36"/>
      <c r="J112" s="36"/>
      <c r="K112" s="36"/>
      <c r="L112" s="29"/>
      <c r="M112" s="29"/>
      <c r="N112" s="29"/>
      <c r="O112" s="29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  <c r="AA112" s="36"/>
      <c r="AB112" s="36"/>
      <c r="AC112" s="36"/>
      <c r="AD112" s="36"/>
      <c r="AE112" s="36"/>
      <c r="AF112" s="36"/>
      <c r="AG112" s="36"/>
      <c r="AH112" s="36"/>
      <c r="AI112" s="36"/>
      <c r="AJ112" s="36"/>
    </row>
    <row r="113" spans="1:36" x14ac:dyDescent="0.2">
      <c r="A113" s="8"/>
      <c r="B113" s="8"/>
      <c r="C113" s="8"/>
      <c r="D113" s="8"/>
      <c r="E113" s="8"/>
      <c r="F113" s="8"/>
      <c r="G113" s="8"/>
      <c r="H113" s="36"/>
      <c r="I113" s="36"/>
      <c r="J113" s="36"/>
      <c r="K113" s="36"/>
      <c r="L113" s="29"/>
      <c r="M113" s="29"/>
      <c r="N113" s="29"/>
      <c r="O113" s="29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  <c r="AA113" s="36"/>
      <c r="AB113" s="36"/>
      <c r="AC113" s="36"/>
      <c r="AD113" s="36"/>
      <c r="AE113" s="36"/>
      <c r="AF113" s="36"/>
      <c r="AG113" s="36"/>
      <c r="AH113" s="36"/>
      <c r="AI113" s="36"/>
      <c r="AJ113" s="36"/>
    </row>
    <row r="114" spans="1:36" x14ac:dyDescent="0.2">
      <c r="A114" s="8"/>
      <c r="B114" s="8"/>
      <c r="C114" s="8"/>
      <c r="D114" s="8"/>
      <c r="E114" s="8"/>
      <c r="F114" s="8"/>
      <c r="G114" s="8"/>
      <c r="H114" s="36"/>
      <c r="I114" s="36"/>
      <c r="J114" s="36"/>
      <c r="K114" s="36"/>
      <c r="L114" s="29"/>
      <c r="M114" s="29"/>
      <c r="N114" s="29"/>
      <c r="O114" s="29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/>
      <c r="AE114" s="36"/>
      <c r="AF114" s="36"/>
      <c r="AG114" s="36"/>
      <c r="AH114" s="36"/>
      <c r="AI114" s="36"/>
      <c r="AJ114" s="36"/>
    </row>
    <row r="115" spans="1:36" x14ac:dyDescent="0.2">
      <c r="A115" s="8"/>
      <c r="B115" s="8"/>
      <c r="C115" s="8"/>
      <c r="D115" s="8"/>
      <c r="E115" s="8"/>
      <c r="F115" s="8"/>
      <c r="G115" s="8"/>
      <c r="H115" s="36"/>
      <c r="I115" s="36"/>
      <c r="J115" s="36"/>
      <c r="K115" s="36"/>
      <c r="L115" s="29"/>
      <c r="M115" s="29"/>
      <c r="N115" s="29"/>
      <c r="O115" s="29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  <c r="AA115" s="36"/>
      <c r="AB115" s="36"/>
      <c r="AC115" s="36"/>
      <c r="AD115" s="36"/>
      <c r="AE115" s="36"/>
      <c r="AF115" s="36"/>
      <c r="AG115" s="36"/>
      <c r="AH115" s="36"/>
      <c r="AI115" s="36"/>
      <c r="AJ115" s="36"/>
    </row>
    <row r="116" spans="1:36" x14ac:dyDescent="0.2">
      <c r="A116" s="8"/>
      <c r="B116" s="8"/>
      <c r="C116" s="8"/>
      <c r="D116" s="8"/>
      <c r="E116" s="8"/>
      <c r="F116" s="8"/>
      <c r="G116" s="8"/>
      <c r="H116" s="36"/>
      <c r="I116" s="36"/>
      <c r="J116" s="36"/>
      <c r="K116" s="36"/>
      <c r="L116" s="29"/>
      <c r="M116" s="29"/>
      <c r="N116" s="29"/>
      <c r="O116" s="29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  <c r="AA116" s="36"/>
      <c r="AB116" s="36"/>
      <c r="AC116" s="36"/>
      <c r="AD116" s="36"/>
      <c r="AE116" s="36"/>
      <c r="AF116" s="36"/>
      <c r="AG116" s="36"/>
      <c r="AH116" s="36"/>
      <c r="AI116" s="36"/>
      <c r="AJ116" s="36"/>
    </row>
    <row r="117" spans="1:36" x14ac:dyDescent="0.2">
      <c r="A117" s="8"/>
      <c r="B117" s="8"/>
      <c r="C117" s="8"/>
      <c r="D117" s="8"/>
      <c r="E117" s="8"/>
      <c r="F117" s="8"/>
      <c r="G117" s="8"/>
      <c r="H117" s="36"/>
      <c r="I117" s="36"/>
      <c r="J117" s="36"/>
      <c r="K117" s="36"/>
      <c r="L117" s="29"/>
      <c r="M117" s="29"/>
      <c r="N117" s="29"/>
      <c r="O117" s="29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  <c r="AA117" s="36"/>
      <c r="AB117" s="36"/>
      <c r="AC117" s="36"/>
      <c r="AD117" s="36"/>
      <c r="AE117" s="36"/>
      <c r="AF117" s="36"/>
      <c r="AG117" s="36"/>
      <c r="AH117" s="36"/>
      <c r="AI117" s="36"/>
      <c r="AJ117" s="36"/>
    </row>
    <row r="118" spans="1:36" x14ac:dyDescent="0.2">
      <c r="A118" s="8"/>
      <c r="B118" s="8"/>
      <c r="C118" s="8"/>
      <c r="D118" s="8"/>
      <c r="E118" s="8"/>
      <c r="F118" s="8"/>
      <c r="G118" s="8"/>
      <c r="H118" s="36"/>
      <c r="I118" s="36"/>
      <c r="J118" s="36"/>
      <c r="K118" s="36"/>
      <c r="L118" s="29"/>
      <c r="M118" s="29"/>
      <c r="N118" s="29"/>
      <c r="O118" s="29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  <c r="AA118" s="36"/>
      <c r="AB118" s="36"/>
      <c r="AC118" s="36"/>
      <c r="AD118" s="36"/>
      <c r="AE118" s="36"/>
      <c r="AF118" s="36"/>
      <c r="AG118" s="36"/>
      <c r="AH118" s="36"/>
      <c r="AI118" s="36"/>
      <c r="AJ118" s="36"/>
    </row>
    <row r="119" spans="1:36" x14ac:dyDescent="0.2">
      <c r="A119" s="8"/>
      <c r="B119" s="8"/>
      <c r="C119" s="8"/>
      <c r="D119" s="8"/>
      <c r="E119" s="8"/>
      <c r="F119" s="8"/>
      <c r="G119" s="8"/>
      <c r="H119" s="36"/>
      <c r="I119" s="36"/>
      <c r="J119" s="36"/>
      <c r="K119" s="36"/>
      <c r="L119" s="29"/>
      <c r="M119" s="29"/>
      <c r="N119" s="29"/>
      <c r="O119" s="29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  <c r="AA119" s="36"/>
      <c r="AB119" s="36"/>
      <c r="AC119" s="36"/>
      <c r="AD119" s="36"/>
      <c r="AE119" s="36"/>
      <c r="AF119" s="36"/>
      <c r="AG119" s="36"/>
      <c r="AH119" s="36"/>
      <c r="AI119" s="36"/>
      <c r="AJ119" s="36"/>
    </row>
    <row r="120" spans="1:36" x14ac:dyDescent="0.2">
      <c r="A120" s="8"/>
      <c r="B120" s="8"/>
      <c r="C120" s="8"/>
      <c r="D120" s="8"/>
      <c r="E120" s="8"/>
      <c r="F120" s="8"/>
      <c r="G120" s="8"/>
      <c r="H120" s="36"/>
      <c r="I120" s="36"/>
      <c r="J120" s="36"/>
      <c r="K120" s="36"/>
      <c r="L120" s="29"/>
      <c r="M120" s="29"/>
      <c r="N120" s="29"/>
      <c r="O120" s="29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  <c r="AA120" s="36"/>
      <c r="AB120" s="36"/>
      <c r="AC120" s="36"/>
      <c r="AD120" s="36"/>
      <c r="AE120" s="36"/>
      <c r="AF120" s="36"/>
      <c r="AG120" s="36"/>
      <c r="AH120" s="36"/>
      <c r="AI120" s="36"/>
      <c r="AJ120" s="36"/>
    </row>
    <row r="121" spans="1:36" x14ac:dyDescent="0.2">
      <c r="A121" s="8"/>
      <c r="B121" s="8"/>
      <c r="C121" s="8"/>
      <c r="D121" s="8"/>
      <c r="E121" s="8"/>
      <c r="F121" s="8"/>
      <c r="G121" s="8"/>
      <c r="H121" s="36"/>
      <c r="I121" s="36"/>
      <c r="J121" s="36"/>
      <c r="K121" s="36"/>
      <c r="L121" s="29"/>
      <c r="M121" s="29"/>
      <c r="N121" s="29"/>
      <c r="O121" s="29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  <c r="AA121" s="36"/>
      <c r="AB121" s="36"/>
      <c r="AC121" s="36"/>
      <c r="AD121" s="36"/>
      <c r="AE121" s="36"/>
      <c r="AF121" s="36"/>
      <c r="AG121" s="36"/>
      <c r="AH121" s="36"/>
      <c r="AI121" s="36"/>
      <c r="AJ121" s="36"/>
    </row>
    <row r="122" spans="1:36" x14ac:dyDescent="0.2">
      <c r="A122" s="8"/>
      <c r="B122" s="8"/>
      <c r="C122" s="8"/>
      <c r="D122" s="8"/>
      <c r="E122" s="8"/>
      <c r="F122" s="8"/>
      <c r="G122" s="8"/>
      <c r="H122" s="36"/>
      <c r="I122" s="36"/>
      <c r="J122" s="36"/>
      <c r="K122" s="36"/>
      <c r="L122" s="29"/>
      <c r="M122" s="29"/>
      <c r="N122" s="29"/>
      <c r="O122" s="29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  <c r="AA122" s="36"/>
      <c r="AB122" s="36"/>
      <c r="AC122" s="36"/>
      <c r="AD122" s="36"/>
      <c r="AE122" s="36"/>
      <c r="AF122" s="36"/>
      <c r="AG122" s="36"/>
      <c r="AH122" s="36"/>
      <c r="AI122" s="36"/>
      <c r="AJ122" s="36"/>
    </row>
    <row r="123" spans="1:36" x14ac:dyDescent="0.2">
      <c r="A123" s="8"/>
      <c r="B123" s="8"/>
      <c r="C123" s="8"/>
      <c r="D123" s="8"/>
      <c r="E123" s="8"/>
      <c r="F123" s="8"/>
      <c r="G123" s="8"/>
      <c r="H123" s="36"/>
      <c r="I123" s="36"/>
      <c r="J123" s="36"/>
      <c r="K123" s="36"/>
      <c r="L123" s="29"/>
      <c r="M123" s="29"/>
      <c r="N123" s="29"/>
      <c r="O123" s="29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  <c r="AA123" s="36"/>
      <c r="AB123" s="36"/>
      <c r="AC123" s="36"/>
      <c r="AD123" s="36"/>
      <c r="AE123" s="36"/>
      <c r="AF123" s="36"/>
      <c r="AG123" s="36"/>
      <c r="AH123" s="36"/>
      <c r="AI123" s="36"/>
      <c r="AJ123" s="36"/>
    </row>
    <row r="124" spans="1:36" x14ac:dyDescent="0.2">
      <c r="A124" s="8"/>
      <c r="B124" s="8"/>
      <c r="C124" s="8"/>
      <c r="D124" s="8"/>
      <c r="E124" s="8"/>
      <c r="F124" s="8"/>
      <c r="G124" s="8"/>
      <c r="H124" s="36"/>
      <c r="I124" s="36"/>
      <c r="J124" s="36"/>
      <c r="K124" s="36"/>
      <c r="L124" s="29"/>
      <c r="M124" s="29"/>
      <c r="N124" s="29"/>
      <c r="O124" s="29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  <c r="AA124" s="36"/>
      <c r="AB124" s="36"/>
      <c r="AC124" s="36"/>
      <c r="AD124" s="36"/>
      <c r="AE124" s="36"/>
      <c r="AF124" s="36"/>
      <c r="AG124" s="36"/>
      <c r="AH124" s="36"/>
      <c r="AI124" s="36"/>
      <c r="AJ124" s="36"/>
    </row>
    <row r="125" spans="1:36" x14ac:dyDescent="0.2">
      <c r="A125" s="8"/>
      <c r="B125" s="8"/>
      <c r="C125" s="8"/>
      <c r="D125" s="8"/>
      <c r="E125" s="8"/>
      <c r="F125" s="8"/>
      <c r="G125" s="8"/>
      <c r="H125" s="36"/>
      <c r="I125" s="36"/>
      <c r="J125" s="36"/>
      <c r="K125" s="36"/>
      <c r="L125" s="29"/>
      <c r="M125" s="29"/>
      <c r="N125" s="29"/>
      <c r="O125" s="29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  <c r="AA125" s="36"/>
      <c r="AB125" s="36"/>
      <c r="AC125" s="36"/>
      <c r="AD125" s="36"/>
      <c r="AE125" s="36"/>
      <c r="AF125" s="36"/>
      <c r="AG125" s="36"/>
      <c r="AH125" s="36"/>
      <c r="AI125" s="36"/>
      <c r="AJ125" s="36"/>
    </row>
    <row r="126" spans="1:36" x14ac:dyDescent="0.2">
      <c r="A126" s="8"/>
      <c r="B126" s="8"/>
      <c r="C126" s="8"/>
      <c r="D126" s="8"/>
      <c r="E126" s="8"/>
      <c r="F126" s="8"/>
      <c r="G126" s="8"/>
      <c r="H126" s="36"/>
      <c r="I126" s="36"/>
      <c r="J126" s="36"/>
      <c r="K126" s="36"/>
      <c r="L126" s="29"/>
      <c r="M126" s="29"/>
      <c r="N126" s="29"/>
      <c r="O126" s="29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  <c r="AA126" s="36"/>
      <c r="AB126" s="36"/>
      <c r="AC126" s="36"/>
      <c r="AD126" s="36"/>
      <c r="AE126" s="36"/>
      <c r="AF126" s="36"/>
      <c r="AG126" s="36"/>
      <c r="AH126" s="36"/>
      <c r="AI126" s="36"/>
      <c r="AJ126" s="36"/>
    </row>
    <row r="127" spans="1:36" x14ac:dyDescent="0.2">
      <c r="A127" s="8"/>
      <c r="B127" s="8"/>
      <c r="C127" s="8"/>
      <c r="D127" s="8"/>
      <c r="E127" s="8"/>
      <c r="F127" s="8"/>
      <c r="G127" s="8"/>
      <c r="H127" s="36"/>
      <c r="I127" s="36"/>
      <c r="J127" s="36"/>
      <c r="K127" s="36"/>
      <c r="L127" s="29"/>
      <c r="M127" s="29"/>
      <c r="N127" s="29"/>
      <c r="O127" s="29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  <c r="AA127" s="36"/>
      <c r="AB127" s="36"/>
      <c r="AC127" s="36"/>
      <c r="AD127" s="36"/>
      <c r="AE127" s="36"/>
      <c r="AF127" s="36"/>
      <c r="AG127" s="36"/>
      <c r="AH127" s="36"/>
      <c r="AI127" s="36"/>
      <c r="AJ127" s="36"/>
    </row>
    <row r="128" spans="1:36" x14ac:dyDescent="0.2">
      <c r="A128" s="8"/>
      <c r="B128" s="8"/>
      <c r="C128" s="8"/>
      <c r="D128" s="8"/>
      <c r="E128" s="8"/>
      <c r="F128" s="8"/>
      <c r="G128" s="8"/>
      <c r="H128" s="36"/>
      <c r="I128" s="36"/>
      <c r="J128" s="36"/>
      <c r="K128" s="36"/>
      <c r="L128" s="29"/>
      <c r="M128" s="29"/>
      <c r="N128" s="29"/>
      <c r="O128" s="29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  <c r="AA128" s="36"/>
      <c r="AB128" s="36"/>
      <c r="AC128" s="36"/>
      <c r="AD128" s="36"/>
      <c r="AE128" s="36"/>
      <c r="AF128" s="36"/>
      <c r="AG128" s="36"/>
      <c r="AH128" s="36"/>
      <c r="AI128" s="36"/>
      <c r="AJ128" s="36"/>
    </row>
    <row r="129" spans="1:36" x14ac:dyDescent="0.2">
      <c r="A129" s="8"/>
      <c r="B129" s="8"/>
      <c r="C129" s="8"/>
      <c r="D129" s="8"/>
      <c r="E129" s="8"/>
      <c r="F129" s="8"/>
      <c r="G129" s="8"/>
      <c r="H129" s="36"/>
      <c r="I129" s="36"/>
      <c r="J129" s="36"/>
      <c r="K129" s="36"/>
      <c r="L129" s="29"/>
      <c r="M129" s="29"/>
      <c r="N129" s="29"/>
      <c r="O129" s="29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  <c r="AA129" s="36"/>
      <c r="AB129" s="36"/>
      <c r="AC129" s="36"/>
      <c r="AD129" s="36"/>
      <c r="AE129" s="36"/>
      <c r="AF129" s="36"/>
      <c r="AG129" s="36"/>
      <c r="AH129" s="36"/>
      <c r="AI129" s="36"/>
      <c r="AJ129" s="36"/>
    </row>
    <row r="130" spans="1:36" x14ac:dyDescent="0.2">
      <c r="A130" s="8"/>
      <c r="B130" s="8"/>
      <c r="C130" s="8"/>
      <c r="D130" s="8"/>
      <c r="E130" s="8"/>
      <c r="F130" s="8"/>
      <c r="G130" s="8"/>
      <c r="H130" s="36"/>
      <c r="I130" s="36"/>
      <c r="J130" s="36"/>
      <c r="K130" s="36"/>
      <c r="L130" s="29"/>
      <c r="M130" s="29"/>
      <c r="N130" s="29"/>
      <c r="O130" s="29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</row>
    <row r="131" spans="1:36" x14ac:dyDescent="0.2">
      <c r="A131" s="8"/>
      <c r="B131" s="8"/>
      <c r="C131" s="8"/>
      <c r="D131" s="8"/>
      <c r="E131" s="8"/>
      <c r="F131" s="8"/>
      <c r="G131" s="8"/>
      <c r="H131" s="36"/>
      <c r="I131" s="36"/>
      <c r="J131" s="36"/>
      <c r="K131" s="36"/>
      <c r="L131" s="29"/>
      <c r="M131" s="29"/>
      <c r="N131" s="29"/>
      <c r="O131" s="29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</row>
    <row r="132" spans="1:36" x14ac:dyDescent="0.2">
      <c r="A132" s="8"/>
      <c r="B132" s="8"/>
      <c r="C132" s="8"/>
      <c r="D132" s="8"/>
      <c r="E132" s="8"/>
      <c r="F132" s="8"/>
      <c r="G132" s="8"/>
      <c r="H132" s="36"/>
      <c r="I132" s="36"/>
      <c r="J132" s="36"/>
      <c r="K132" s="36"/>
      <c r="L132" s="29"/>
      <c r="M132" s="29"/>
      <c r="N132" s="29"/>
      <c r="O132" s="29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  <c r="AA132" s="36"/>
      <c r="AB132" s="36"/>
      <c r="AC132" s="36"/>
      <c r="AD132" s="36"/>
      <c r="AE132" s="36"/>
      <c r="AF132" s="36"/>
      <c r="AG132" s="36"/>
      <c r="AH132" s="36"/>
      <c r="AI132" s="36"/>
      <c r="AJ132" s="36"/>
    </row>
    <row r="133" spans="1:36" x14ac:dyDescent="0.2">
      <c r="A133" s="8"/>
      <c r="B133" s="8"/>
      <c r="C133" s="8"/>
      <c r="D133" s="8"/>
      <c r="E133" s="8"/>
      <c r="F133" s="8"/>
      <c r="G133" s="8"/>
      <c r="H133" s="36"/>
      <c r="I133" s="36"/>
      <c r="J133" s="36"/>
      <c r="K133" s="36"/>
      <c r="L133" s="29"/>
      <c r="M133" s="29"/>
      <c r="N133" s="29"/>
      <c r="O133" s="29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  <c r="AA133" s="36"/>
      <c r="AB133" s="36"/>
      <c r="AC133" s="36"/>
      <c r="AD133" s="36"/>
      <c r="AE133" s="36"/>
      <c r="AF133" s="36"/>
      <c r="AG133" s="36"/>
      <c r="AH133" s="36"/>
      <c r="AI133" s="36"/>
      <c r="AJ133" s="36"/>
    </row>
    <row r="134" spans="1:36" x14ac:dyDescent="0.2">
      <c r="A134" s="8"/>
      <c r="B134" s="8"/>
      <c r="C134" s="8"/>
      <c r="D134" s="8"/>
      <c r="E134" s="8"/>
      <c r="F134" s="8"/>
      <c r="G134" s="8"/>
      <c r="H134" s="36"/>
      <c r="I134" s="36"/>
      <c r="J134" s="36"/>
      <c r="K134" s="36"/>
      <c r="L134" s="29"/>
      <c r="M134" s="29"/>
      <c r="N134" s="29"/>
      <c r="O134" s="29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  <c r="AA134" s="36"/>
      <c r="AB134" s="36"/>
      <c r="AC134" s="36"/>
      <c r="AD134" s="36"/>
      <c r="AE134" s="36"/>
      <c r="AF134" s="36"/>
      <c r="AG134" s="36"/>
      <c r="AH134" s="36"/>
      <c r="AI134" s="36"/>
      <c r="AJ134" s="36"/>
    </row>
    <row r="135" spans="1:36" x14ac:dyDescent="0.2">
      <c r="A135" s="8"/>
      <c r="B135" s="8"/>
      <c r="C135" s="8"/>
      <c r="D135" s="8"/>
      <c r="E135" s="8"/>
      <c r="F135" s="8"/>
      <c r="G135" s="8"/>
      <c r="H135" s="36"/>
      <c r="I135" s="36"/>
      <c r="J135" s="36"/>
      <c r="K135" s="36"/>
      <c r="L135" s="29"/>
      <c r="M135" s="29"/>
      <c r="N135" s="29"/>
      <c r="O135" s="29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  <c r="AA135" s="36"/>
      <c r="AB135" s="36"/>
      <c r="AC135" s="36"/>
      <c r="AD135" s="36"/>
      <c r="AE135" s="36"/>
      <c r="AF135" s="36"/>
      <c r="AG135" s="36"/>
      <c r="AH135" s="36"/>
      <c r="AI135" s="36"/>
      <c r="AJ135" s="36"/>
    </row>
    <row r="136" spans="1:36" x14ac:dyDescent="0.2">
      <c r="A136" s="8"/>
      <c r="B136" s="8"/>
      <c r="C136" s="8"/>
      <c r="D136" s="8"/>
      <c r="E136" s="8"/>
      <c r="F136" s="8"/>
      <c r="G136" s="8"/>
      <c r="H136" s="36"/>
      <c r="I136" s="36"/>
      <c r="J136" s="36"/>
      <c r="K136" s="36"/>
      <c r="L136" s="29"/>
      <c r="M136" s="29"/>
      <c r="N136" s="29"/>
      <c r="O136" s="29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  <c r="AA136" s="36"/>
      <c r="AB136" s="36"/>
      <c r="AC136" s="36"/>
      <c r="AD136" s="36"/>
      <c r="AE136" s="36"/>
      <c r="AF136" s="36"/>
      <c r="AG136" s="36"/>
      <c r="AH136" s="36"/>
      <c r="AI136" s="36"/>
      <c r="AJ136" s="36"/>
    </row>
    <row r="137" spans="1:36" x14ac:dyDescent="0.2">
      <c r="A137" s="8"/>
      <c r="B137" s="8"/>
      <c r="C137" s="8"/>
      <c r="D137" s="8"/>
      <c r="E137" s="8"/>
      <c r="F137" s="8"/>
      <c r="G137" s="8"/>
      <c r="H137" s="36"/>
      <c r="I137" s="36"/>
      <c r="J137" s="36"/>
      <c r="K137" s="36"/>
      <c r="L137" s="29"/>
      <c r="M137" s="29"/>
      <c r="N137" s="29"/>
      <c r="O137" s="29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  <c r="AA137" s="36"/>
      <c r="AB137" s="36"/>
      <c r="AC137" s="36"/>
      <c r="AD137" s="36"/>
      <c r="AE137" s="36"/>
      <c r="AF137" s="36"/>
      <c r="AG137" s="36"/>
      <c r="AH137" s="36"/>
      <c r="AI137" s="36"/>
      <c r="AJ137" s="36"/>
    </row>
    <row r="138" spans="1:36" x14ac:dyDescent="0.2">
      <c r="A138" s="8"/>
      <c r="B138" s="8"/>
      <c r="C138" s="8"/>
      <c r="D138" s="8"/>
      <c r="E138" s="8"/>
      <c r="F138" s="8"/>
      <c r="G138" s="8"/>
      <c r="H138" s="36"/>
      <c r="I138" s="36"/>
      <c r="J138" s="47"/>
      <c r="K138" s="47"/>
      <c r="L138" s="14"/>
      <c r="M138" s="14"/>
      <c r="N138" s="14"/>
      <c r="O138" s="14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  <c r="AA138" s="36"/>
      <c r="AB138" s="36"/>
      <c r="AC138" s="36"/>
      <c r="AD138" s="36"/>
      <c r="AE138" s="36"/>
      <c r="AF138" s="36"/>
      <c r="AG138" s="36"/>
      <c r="AH138" s="36"/>
      <c r="AI138" s="36"/>
      <c r="AJ138" s="36"/>
    </row>
    <row r="139" spans="1:36" x14ac:dyDescent="0.2">
      <c r="A139" s="8"/>
      <c r="B139" s="8"/>
      <c r="C139" s="8"/>
      <c r="D139" s="8"/>
      <c r="E139" s="8"/>
      <c r="F139" s="8"/>
      <c r="G139" s="8"/>
      <c r="H139" s="36"/>
      <c r="I139" s="36"/>
      <c r="J139" s="47"/>
      <c r="K139" s="47"/>
      <c r="L139" s="14"/>
      <c r="M139" s="14"/>
      <c r="N139" s="14"/>
      <c r="O139" s="14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  <c r="AA139" s="36"/>
      <c r="AB139" s="36"/>
      <c r="AC139" s="36"/>
      <c r="AD139" s="36"/>
      <c r="AE139" s="36"/>
      <c r="AF139" s="36"/>
      <c r="AG139" s="36"/>
      <c r="AH139" s="36"/>
      <c r="AI139" s="36"/>
      <c r="AJ139" s="36"/>
    </row>
    <row r="140" spans="1:36" x14ac:dyDescent="0.2">
      <c r="A140" s="8"/>
      <c r="B140" s="8"/>
      <c r="C140" s="8"/>
      <c r="D140" s="8"/>
      <c r="E140" s="8"/>
      <c r="F140" s="8"/>
      <c r="G140" s="8"/>
      <c r="H140" s="36"/>
      <c r="I140" s="36"/>
      <c r="J140" s="47"/>
      <c r="K140" s="47"/>
      <c r="L140" s="14"/>
      <c r="M140" s="14"/>
      <c r="N140" s="14"/>
      <c r="O140" s="14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  <c r="AA140" s="36"/>
      <c r="AB140" s="36"/>
      <c r="AC140" s="36"/>
      <c r="AD140" s="36"/>
      <c r="AE140" s="36"/>
      <c r="AF140" s="36"/>
      <c r="AG140" s="36"/>
      <c r="AH140" s="36"/>
      <c r="AI140" s="36"/>
      <c r="AJ140" s="36"/>
    </row>
    <row r="141" spans="1:36" x14ac:dyDescent="0.2">
      <c r="A141" s="8"/>
      <c r="B141" s="8"/>
      <c r="C141" s="8"/>
      <c r="D141" s="8"/>
      <c r="E141" s="8"/>
      <c r="F141" s="8"/>
      <c r="G141" s="8"/>
      <c r="H141" s="47"/>
      <c r="I141" s="36"/>
      <c r="J141" s="47"/>
      <c r="K141" s="47"/>
      <c r="L141" s="14"/>
      <c r="M141" s="14"/>
      <c r="N141" s="14"/>
      <c r="O141" s="14"/>
      <c r="P141" s="47"/>
      <c r="Q141" s="36"/>
      <c r="R141" s="36"/>
      <c r="S141" s="36"/>
      <c r="T141" s="36"/>
      <c r="U141" s="36"/>
      <c r="V141" s="36"/>
      <c r="W141" s="36"/>
      <c r="X141" s="36"/>
      <c r="Y141" s="36"/>
      <c r="Z141" s="36"/>
      <c r="AA141" s="36"/>
      <c r="AB141" s="36"/>
      <c r="AC141" s="36"/>
      <c r="AD141" s="36"/>
      <c r="AE141" s="36"/>
      <c r="AF141" s="36"/>
      <c r="AG141" s="36"/>
      <c r="AH141" s="36"/>
      <c r="AI141" s="36"/>
      <c r="AJ141" s="36"/>
    </row>
    <row r="142" spans="1:36" x14ac:dyDescent="0.2">
      <c r="A142" s="8"/>
      <c r="B142" s="8"/>
      <c r="C142" s="8"/>
      <c r="D142" s="8"/>
      <c r="E142" s="8"/>
      <c r="F142" s="8"/>
      <c r="G142" s="8"/>
      <c r="H142" s="47"/>
      <c r="I142" s="36"/>
      <c r="J142" s="47"/>
      <c r="K142" s="47"/>
      <c r="L142" s="14"/>
      <c r="M142" s="14"/>
      <c r="N142" s="14"/>
      <c r="O142" s="14"/>
      <c r="P142" s="47"/>
      <c r="Q142" s="36"/>
      <c r="R142" s="36"/>
      <c r="S142" s="36"/>
      <c r="T142" s="36"/>
      <c r="U142" s="36"/>
      <c r="V142" s="36"/>
      <c r="W142" s="36"/>
      <c r="X142" s="36"/>
      <c r="Y142" s="36"/>
      <c r="Z142" s="36"/>
      <c r="AA142" s="36"/>
      <c r="AB142" s="36"/>
      <c r="AC142" s="36"/>
      <c r="AD142" s="36"/>
      <c r="AE142" s="36"/>
      <c r="AF142" s="36"/>
      <c r="AG142" s="36"/>
      <c r="AH142" s="36"/>
      <c r="AI142" s="36"/>
      <c r="AJ142" s="36"/>
    </row>
    <row r="143" spans="1:36" x14ac:dyDescent="0.2">
      <c r="A143" s="8"/>
      <c r="B143" s="8"/>
      <c r="C143" s="8"/>
      <c r="D143" s="8"/>
      <c r="E143" s="8"/>
      <c r="F143" s="8"/>
      <c r="G143" s="8"/>
      <c r="H143" s="47"/>
      <c r="I143" s="36"/>
      <c r="J143" s="47"/>
      <c r="K143" s="47"/>
      <c r="L143" s="14"/>
      <c r="M143" s="14"/>
      <c r="N143" s="14"/>
      <c r="O143" s="14"/>
      <c r="P143" s="47"/>
      <c r="Q143" s="36"/>
      <c r="R143" s="36"/>
      <c r="S143" s="36"/>
      <c r="T143" s="36"/>
      <c r="U143" s="36"/>
      <c r="V143" s="36"/>
      <c r="W143" s="36"/>
      <c r="X143" s="36"/>
      <c r="Y143" s="36"/>
      <c r="Z143" s="36"/>
      <c r="AA143" s="36"/>
      <c r="AB143" s="36"/>
      <c r="AC143" s="36"/>
      <c r="AD143" s="36"/>
      <c r="AE143" s="36"/>
      <c r="AF143" s="36"/>
      <c r="AG143" s="36"/>
      <c r="AH143" s="36"/>
      <c r="AI143" s="36"/>
      <c r="AJ143" s="36"/>
    </row>
    <row r="144" spans="1:36" x14ac:dyDescent="0.2">
      <c r="A144" s="8"/>
      <c r="B144" s="8"/>
      <c r="C144" s="8"/>
      <c r="D144" s="8"/>
      <c r="E144" s="8"/>
      <c r="F144" s="8"/>
      <c r="G144" s="8"/>
      <c r="H144" s="47"/>
      <c r="I144" s="36"/>
      <c r="J144" s="47"/>
      <c r="K144" s="47"/>
      <c r="L144" s="14"/>
      <c r="M144" s="14"/>
      <c r="N144" s="14"/>
      <c r="O144" s="14"/>
      <c r="P144" s="47"/>
      <c r="Q144" s="36"/>
      <c r="R144" s="36"/>
      <c r="S144" s="36"/>
      <c r="T144" s="36"/>
      <c r="U144" s="36"/>
      <c r="V144" s="36"/>
      <c r="W144" s="36"/>
      <c r="X144" s="36"/>
      <c r="Y144" s="36"/>
      <c r="Z144" s="36"/>
      <c r="AA144" s="36"/>
      <c r="AB144" s="36"/>
      <c r="AC144" s="36"/>
      <c r="AD144" s="36"/>
      <c r="AE144" s="36"/>
      <c r="AF144" s="36"/>
      <c r="AG144" s="36"/>
      <c r="AH144" s="36"/>
      <c r="AI144" s="36"/>
      <c r="AJ144" s="36"/>
    </row>
    <row r="145" spans="1:36" x14ac:dyDescent="0.2">
      <c r="A145" s="8"/>
      <c r="B145" s="8"/>
      <c r="C145" s="8"/>
      <c r="D145" s="8"/>
      <c r="E145" s="8"/>
      <c r="F145" s="8"/>
      <c r="G145" s="8"/>
      <c r="H145" s="47"/>
      <c r="I145" s="36"/>
      <c r="J145" s="47"/>
      <c r="K145" s="47"/>
      <c r="L145" s="34"/>
      <c r="M145" s="34"/>
      <c r="N145" s="34"/>
      <c r="O145" s="34"/>
      <c r="P145" s="47"/>
      <c r="Q145" s="36"/>
      <c r="R145" s="36"/>
      <c r="S145" s="36"/>
      <c r="T145" s="36"/>
      <c r="U145" s="36"/>
      <c r="V145" s="36"/>
      <c r="W145" s="36"/>
      <c r="X145" s="36"/>
      <c r="Y145" s="36"/>
      <c r="Z145" s="36"/>
      <c r="AA145" s="36"/>
      <c r="AB145" s="36"/>
      <c r="AC145" s="36"/>
      <c r="AD145" s="36"/>
      <c r="AE145" s="36"/>
      <c r="AF145" s="36"/>
      <c r="AG145" s="36"/>
      <c r="AH145" s="36"/>
      <c r="AI145" s="36"/>
      <c r="AJ145" s="36"/>
    </row>
    <row r="146" spans="1:36" x14ac:dyDescent="0.2">
      <c r="A146" s="8"/>
      <c r="B146" s="8"/>
      <c r="C146" s="8"/>
      <c r="D146" s="8"/>
      <c r="E146" s="8"/>
      <c r="F146" s="8"/>
      <c r="G146" s="8"/>
      <c r="H146" s="36"/>
      <c r="I146" s="36"/>
      <c r="J146" s="47"/>
      <c r="K146" s="47"/>
      <c r="L146" s="14"/>
      <c r="M146" s="14"/>
      <c r="N146" s="14"/>
      <c r="O146" s="14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  <c r="AA146" s="36"/>
      <c r="AB146" s="36"/>
      <c r="AC146" s="36"/>
      <c r="AD146" s="36"/>
      <c r="AE146" s="36"/>
      <c r="AF146" s="36"/>
      <c r="AG146" s="36"/>
      <c r="AH146" s="36"/>
      <c r="AI146" s="36"/>
      <c r="AJ146" s="36"/>
    </row>
    <row r="147" spans="1:36" x14ac:dyDescent="0.2">
      <c r="A147" s="8"/>
      <c r="B147" s="8"/>
      <c r="C147" s="8"/>
      <c r="D147" s="8"/>
      <c r="E147" s="8"/>
      <c r="F147" s="8"/>
      <c r="G147" s="8"/>
      <c r="H147" s="36"/>
      <c r="I147" s="36"/>
      <c r="J147" s="36"/>
      <c r="K147" s="36"/>
      <c r="L147" s="29"/>
      <c r="M147" s="29"/>
      <c r="N147" s="29"/>
      <c r="O147" s="29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  <c r="AA147" s="36"/>
      <c r="AB147" s="36"/>
      <c r="AC147" s="36"/>
      <c r="AD147" s="36"/>
      <c r="AE147" s="36"/>
      <c r="AF147" s="36"/>
      <c r="AG147" s="36"/>
      <c r="AH147" s="36"/>
      <c r="AI147" s="36"/>
      <c r="AJ147" s="36"/>
    </row>
    <row r="148" spans="1:36" x14ac:dyDescent="0.2">
      <c r="A148" s="8"/>
      <c r="B148" s="8"/>
      <c r="C148" s="8"/>
      <c r="D148" s="8"/>
      <c r="E148" s="8"/>
      <c r="F148" s="8"/>
      <c r="G148" s="8"/>
      <c r="H148" s="36"/>
      <c r="I148" s="36"/>
      <c r="J148" s="36"/>
      <c r="K148" s="36"/>
      <c r="L148" s="29"/>
      <c r="M148" s="29"/>
      <c r="N148" s="29"/>
      <c r="O148" s="29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  <c r="AA148" s="36"/>
      <c r="AB148" s="36"/>
      <c r="AC148" s="36"/>
      <c r="AD148" s="36"/>
      <c r="AE148" s="36"/>
      <c r="AF148" s="36"/>
      <c r="AG148" s="36"/>
      <c r="AH148" s="36"/>
      <c r="AI148" s="36"/>
      <c r="AJ148" s="36"/>
    </row>
    <row r="149" spans="1:36" x14ac:dyDescent="0.2">
      <c r="A149" s="8"/>
      <c r="B149" s="8"/>
      <c r="C149" s="8"/>
      <c r="D149" s="8"/>
      <c r="E149" s="8"/>
      <c r="F149" s="8"/>
      <c r="G149" s="8"/>
      <c r="H149" s="36"/>
      <c r="I149" s="36"/>
      <c r="J149" s="36"/>
      <c r="K149" s="36"/>
      <c r="L149" s="29"/>
      <c r="M149" s="29"/>
      <c r="N149" s="29"/>
      <c r="O149" s="29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  <c r="AA149" s="36"/>
      <c r="AB149" s="36"/>
      <c r="AC149" s="36"/>
      <c r="AD149" s="36"/>
      <c r="AE149" s="36"/>
      <c r="AF149" s="36"/>
      <c r="AG149" s="36"/>
      <c r="AH149" s="36"/>
      <c r="AI149" s="36"/>
      <c r="AJ149" s="36"/>
    </row>
    <row r="150" spans="1:36" x14ac:dyDescent="0.2">
      <c r="A150" s="8"/>
      <c r="B150" s="8"/>
      <c r="C150" s="8"/>
      <c r="D150" s="8"/>
      <c r="E150" s="8"/>
      <c r="F150" s="8"/>
      <c r="G150" s="8"/>
      <c r="H150" s="36"/>
      <c r="I150" s="36"/>
      <c r="J150" s="36"/>
      <c r="K150" s="36"/>
      <c r="L150" s="29"/>
      <c r="M150" s="29"/>
      <c r="N150" s="29"/>
      <c r="O150" s="29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  <c r="AA150" s="36"/>
      <c r="AB150" s="36"/>
      <c r="AC150" s="36"/>
      <c r="AD150" s="36"/>
      <c r="AE150" s="36"/>
      <c r="AF150" s="36"/>
      <c r="AG150" s="36"/>
      <c r="AH150" s="36"/>
      <c r="AI150" s="36"/>
      <c r="AJ150" s="36"/>
    </row>
    <row r="151" spans="1:36" x14ac:dyDescent="0.2">
      <c r="A151" s="8"/>
      <c r="B151" s="8"/>
      <c r="C151" s="8"/>
      <c r="D151" s="8"/>
      <c r="E151" s="8"/>
      <c r="F151" s="8"/>
      <c r="G151" s="8"/>
      <c r="H151" s="36"/>
      <c r="I151" s="36"/>
      <c r="J151" s="36"/>
      <c r="K151" s="36"/>
      <c r="L151" s="29"/>
      <c r="M151" s="29"/>
      <c r="N151" s="29"/>
      <c r="O151" s="29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  <c r="AA151" s="36"/>
      <c r="AB151" s="36"/>
      <c r="AC151" s="36"/>
      <c r="AD151" s="36"/>
      <c r="AE151" s="36"/>
      <c r="AF151" s="36"/>
      <c r="AG151" s="36"/>
      <c r="AH151" s="36"/>
      <c r="AI151" s="36"/>
      <c r="AJ151" s="36"/>
    </row>
    <row r="152" spans="1:36" x14ac:dyDescent="0.2">
      <c r="A152" s="8"/>
      <c r="B152" s="8"/>
      <c r="C152" s="8"/>
      <c r="D152" s="8"/>
      <c r="E152" s="8"/>
      <c r="F152" s="8"/>
      <c r="G152" s="8"/>
      <c r="H152" s="36"/>
      <c r="I152" s="36"/>
      <c r="J152" s="36"/>
      <c r="K152" s="36"/>
      <c r="L152" s="29"/>
      <c r="M152" s="29"/>
      <c r="N152" s="29"/>
      <c r="O152" s="29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  <c r="AA152" s="36"/>
      <c r="AB152" s="36"/>
      <c r="AC152" s="36"/>
      <c r="AD152" s="36"/>
      <c r="AE152" s="36"/>
      <c r="AF152" s="36"/>
      <c r="AG152" s="36"/>
      <c r="AH152" s="36"/>
      <c r="AI152" s="36"/>
      <c r="AJ152" s="36"/>
    </row>
    <row r="153" spans="1:36" x14ac:dyDescent="0.2">
      <c r="A153" s="8"/>
      <c r="B153" s="8"/>
      <c r="C153" s="8"/>
      <c r="D153" s="8"/>
      <c r="E153" s="8"/>
      <c r="F153" s="8"/>
      <c r="G153" s="8"/>
      <c r="H153" s="36"/>
      <c r="I153" s="36"/>
      <c r="J153" s="36"/>
      <c r="K153" s="36"/>
      <c r="L153" s="29"/>
      <c r="M153" s="29"/>
      <c r="N153" s="29"/>
      <c r="O153" s="29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  <c r="AA153" s="36"/>
      <c r="AB153" s="36"/>
      <c r="AC153" s="36"/>
      <c r="AD153" s="36"/>
      <c r="AE153" s="36"/>
      <c r="AF153" s="36"/>
      <c r="AG153" s="36"/>
      <c r="AH153" s="36"/>
      <c r="AI153" s="36"/>
      <c r="AJ153" s="36"/>
    </row>
    <row r="154" spans="1:36" x14ac:dyDescent="0.2">
      <c r="A154" s="8"/>
      <c r="B154" s="8"/>
      <c r="C154" s="8"/>
      <c r="D154" s="8"/>
      <c r="E154" s="8"/>
      <c r="F154" s="8"/>
      <c r="G154" s="8"/>
      <c r="H154" s="36"/>
      <c r="I154" s="36"/>
      <c r="J154" s="36"/>
      <c r="K154" s="36"/>
      <c r="L154" s="29"/>
      <c r="M154" s="29"/>
      <c r="N154" s="29"/>
      <c r="O154" s="29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  <c r="AA154" s="36"/>
      <c r="AB154" s="36"/>
      <c r="AC154" s="36"/>
      <c r="AD154" s="36"/>
      <c r="AE154" s="36"/>
      <c r="AF154" s="36"/>
      <c r="AG154" s="36"/>
      <c r="AH154" s="36"/>
      <c r="AI154" s="36"/>
      <c r="AJ154" s="36"/>
    </row>
    <row r="155" spans="1:36" x14ac:dyDescent="0.2">
      <c r="A155" s="8"/>
      <c r="B155" s="8"/>
      <c r="C155" s="8"/>
      <c r="D155" s="8"/>
      <c r="E155" s="8"/>
      <c r="F155" s="8"/>
      <c r="G155" s="8"/>
      <c r="H155" s="36"/>
      <c r="I155" s="36"/>
      <c r="J155" s="36"/>
      <c r="K155" s="36"/>
      <c r="L155" s="29"/>
      <c r="M155" s="29"/>
      <c r="N155" s="29"/>
      <c r="O155" s="29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  <c r="AA155" s="36"/>
      <c r="AB155" s="36"/>
      <c r="AC155" s="36"/>
      <c r="AD155" s="36"/>
      <c r="AE155" s="36"/>
      <c r="AF155" s="36"/>
      <c r="AG155" s="36"/>
      <c r="AH155" s="36"/>
      <c r="AI155" s="36"/>
      <c r="AJ155" s="36"/>
    </row>
    <row r="156" spans="1:36" x14ac:dyDescent="0.2">
      <c r="A156" s="8"/>
      <c r="B156" s="8"/>
      <c r="C156" s="8"/>
      <c r="D156" s="8"/>
      <c r="E156" s="8"/>
      <c r="F156" s="8"/>
      <c r="G156" s="8"/>
      <c r="H156" s="47"/>
      <c r="I156" s="36"/>
      <c r="J156" s="36"/>
      <c r="K156" s="36"/>
      <c r="L156" s="29"/>
      <c r="M156" s="29"/>
      <c r="N156" s="29"/>
      <c r="O156" s="29"/>
      <c r="P156" s="47"/>
      <c r="Q156" s="36"/>
      <c r="R156" s="36"/>
      <c r="S156" s="36"/>
      <c r="T156" s="36"/>
      <c r="U156" s="36"/>
      <c r="V156" s="36"/>
      <c r="W156" s="36"/>
      <c r="X156" s="36"/>
      <c r="Y156" s="36"/>
      <c r="Z156" s="36"/>
      <c r="AA156" s="36"/>
      <c r="AB156" s="36"/>
      <c r="AC156" s="36"/>
      <c r="AD156" s="36"/>
      <c r="AE156" s="36"/>
      <c r="AF156" s="36"/>
      <c r="AG156" s="36"/>
      <c r="AH156" s="36"/>
      <c r="AI156" s="36"/>
      <c r="AJ156" s="36"/>
    </row>
    <row r="157" spans="1:36" x14ac:dyDescent="0.2">
      <c r="A157" s="8"/>
      <c r="B157" s="8"/>
      <c r="C157" s="8"/>
      <c r="D157" s="8"/>
      <c r="E157" s="8"/>
      <c r="F157" s="8"/>
      <c r="G157" s="8"/>
      <c r="H157" s="47"/>
      <c r="I157" s="36"/>
      <c r="J157" s="36"/>
      <c r="K157" s="36"/>
      <c r="L157" s="29"/>
      <c r="M157" s="29"/>
      <c r="N157" s="29"/>
      <c r="O157" s="29"/>
      <c r="P157" s="47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</row>
    <row r="158" spans="1:36" x14ac:dyDescent="0.2">
      <c r="A158" s="8"/>
      <c r="B158" s="8"/>
      <c r="C158" s="8"/>
      <c r="D158" s="8"/>
      <c r="E158" s="8"/>
      <c r="F158" s="8"/>
      <c r="G158" s="8"/>
      <c r="H158" s="47"/>
      <c r="I158" s="36"/>
      <c r="J158" s="36"/>
      <c r="K158" s="36"/>
      <c r="L158" s="29"/>
      <c r="M158" s="29"/>
      <c r="N158" s="29"/>
      <c r="O158" s="29"/>
      <c r="P158" s="47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  <c r="AI158" s="36"/>
      <c r="AJ158" s="36"/>
    </row>
    <row r="159" spans="1:36" x14ac:dyDescent="0.2">
      <c r="A159" s="8"/>
      <c r="B159" s="8"/>
      <c r="C159" s="8"/>
      <c r="D159" s="8"/>
      <c r="E159" s="8"/>
      <c r="F159" s="8"/>
      <c r="G159" s="8"/>
      <c r="H159" s="47"/>
      <c r="I159" s="36"/>
      <c r="J159" s="36"/>
      <c r="K159" s="36"/>
      <c r="L159" s="29"/>
      <c r="M159" s="29"/>
      <c r="N159" s="29"/>
      <c r="O159" s="29"/>
      <c r="P159" s="47"/>
      <c r="Q159" s="36"/>
      <c r="R159" s="36"/>
      <c r="S159" s="36"/>
      <c r="T159" s="36"/>
      <c r="U159" s="36"/>
      <c r="V159" s="36"/>
      <c r="W159" s="36"/>
      <c r="X159" s="36"/>
      <c r="Y159" s="36"/>
      <c r="Z159" s="36"/>
      <c r="AA159" s="36"/>
      <c r="AB159" s="36"/>
      <c r="AC159" s="36"/>
      <c r="AD159" s="36"/>
      <c r="AE159" s="36"/>
      <c r="AF159" s="36"/>
      <c r="AG159" s="36"/>
      <c r="AH159" s="36"/>
      <c r="AI159" s="36"/>
      <c r="AJ159" s="36"/>
    </row>
    <row r="160" spans="1:36" x14ac:dyDescent="0.2">
      <c r="A160" s="8"/>
      <c r="B160" s="8"/>
      <c r="C160" s="8"/>
      <c r="D160" s="8"/>
      <c r="E160" s="8"/>
      <c r="F160" s="8"/>
      <c r="G160" s="8"/>
      <c r="H160" s="47"/>
      <c r="I160" s="36"/>
      <c r="J160" s="36"/>
      <c r="K160" s="36"/>
      <c r="L160" s="29"/>
      <c r="M160" s="29"/>
      <c r="N160" s="29"/>
      <c r="O160" s="29"/>
      <c r="P160" s="47"/>
      <c r="Q160" s="36"/>
      <c r="R160" s="36"/>
      <c r="S160" s="36"/>
      <c r="T160" s="36"/>
      <c r="U160" s="36"/>
      <c r="V160" s="36"/>
      <c r="W160" s="36"/>
      <c r="X160" s="36"/>
      <c r="Y160" s="36"/>
      <c r="Z160" s="36"/>
      <c r="AA160" s="36"/>
      <c r="AB160" s="36"/>
      <c r="AC160" s="36"/>
      <c r="AD160" s="36"/>
      <c r="AE160" s="36"/>
      <c r="AF160" s="36"/>
      <c r="AG160" s="36"/>
      <c r="AH160" s="36"/>
      <c r="AI160" s="36"/>
      <c r="AJ160" s="36"/>
    </row>
    <row r="161" spans="1:36" x14ac:dyDescent="0.2">
      <c r="A161" s="8"/>
      <c r="B161" s="8"/>
      <c r="C161" s="8"/>
      <c r="D161" s="8"/>
      <c r="E161" s="8"/>
      <c r="F161" s="8"/>
      <c r="G161" s="8"/>
      <c r="H161" s="47"/>
      <c r="I161" s="36"/>
      <c r="J161" s="36"/>
      <c r="K161" s="36"/>
      <c r="L161" s="29"/>
      <c r="M161" s="29"/>
      <c r="N161" s="29"/>
      <c r="O161" s="29"/>
      <c r="P161" s="47"/>
      <c r="Q161" s="36"/>
      <c r="R161" s="36"/>
      <c r="S161" s="36"/>
      <c r="T161" s="36"/>
      <c r="U161" s="36"/>
      <c r="V161" s="36"/>
      <c r="W161" s="36"/>
      <c r="X161" s="36"/>
      <c r="Y161" s="36"/>
      <c r="Z161" s="36"/>
      <c r="AA161" s="36"/>
      <c r="AB161" s="36"/>
      <c r="AC161" s="36"/>
      <c r="AD161" s="36"/>
      <c r="AE161" s="36"/>
      <c r="AF161" s="36"/>
      <c r="AG161" s="36"/>
      <c r="AH161" s="36"/>
      <c r="AI161" s="36"/>
      <c r="AJ161" s="36"/>
    </row>
    <row r="162" spans="1:36" x14ac:dyDescent="0.2">
      <c r="A162" s="8"/>
      <c r="B162" s="8"/>
      <c r="C162" s="8"/>
      <c r="D162" s="8"/>
      <c r="E162" s="8"/>
      <c r="F162" s="8"/>
      <c r="G162" s="8"/>
      <c r="H162" s="47"/>
      <c r="I162" s="36"/>
      <c r="J162" s="36"/>
      <c r="K162" s="36"/>
      <c r="L162" s="29"/>
      <c r="M162" s="29"/>
      <c r="N162" s="29"/>
      <c r="O162" s="29"/>
      <c r="P162" s="47"/>
      <c r="Q162" s="36"/>
      <c r="R162" s="36"/>
      <c r="S162" s="36"/>
      <c r="T162" s="36"/>
      <c r="U162" s="36"/>
      <c r="V162" s="36"/>
      <c r="W162" s="36"/>
      <c r="X162" s="36"/>
      <c r="Y162" s="36"/>
      <c r="Z162" s="36"/>
      <c r="AA162" s="36"/>
      <c r="AB162" s="36"/>
      <c r="AC162" s="36"/>
      <c r="AD162" s="36"/>
      <c r="AE162" s="36"/>
      <c r="AF162" s="36"/>
      <c r="AG162" s="36"/>
      <c r="AH162" s="36"/>
      <c r="AI162" s="36"/>
      <c r="AJ162" s="36"/>
    </row>
    <row r="163" spans="1:36" x14ac:dyDescent="0.2">
      <c r="A163" s="8"/>
      <c r="B163" s="8"/>
      <c r="C163" s="8"/>
      <c r="D163" s="8"/>
      <c r="E163" s="8"/>
      <c r="F163" s="8"/>
      <c r="G163" s="8"/>
      <c r="H163" s="47"/>
      <c r="I163" s="36"/>
      <c r="J163" s="36"/>
      <c r="K163" s="36"/>
      <c r="L163" s="29"/>
      <c r="M163" s="29"/>
      <c r="N163" s="29"/>
      <c r="O163" s="29"/>
      <c r="P163" s="47"/>
      <c r="Q163" s="36"/>
      <c r="R163" s="36"/>
      <c r="S163" s="36"/>
      <c r="T163" s="36"/>
      <c r="U163" s="36"/>
      <c r="V163" s="36"/>
      <c r="W163" s="36"/>
      <c r="X163" s="36"/>
      <c r="Y163" s="36"/>
      <c r="Z163" s="36"/>
      <c r="AA163" s="36"/>
      <c r="AB163" s="36"/>
      <c r="AC163" s="36"/>
      <c r="AD163" s="36"/>
      <c r="AE163" s="36"/>
      <c r="AF163" s="36"/>
      <c r="AG163" s="36"/>
      <c r="AH163" s="36"/>
      <c r="AI163" s="36"/>
      <c r="AJ163" s="36"/>
    </row>
    <row r="164" spans="1:36" x14ac:dyDescent="0.2">
      <c r="A164" s="8"/>
      <c r="B164" s="8"/>
      <c r="C164" s="8"/>
      <c r="D164" s="8"/>
      <c r="E164" s="8"/>
      <c r="F164" s="8"/>
      <c r="G164" s="8"/>
      <c r="H164" s="47"/>
      <c r="I164" s="36"/>
      <c r="J164" s="36"/>
      <c r="K164" s="36"/>
      <c r="L164" s="29"/>
      <c r="M164" s="29"/>
      <c r="N164" s="29"/>
      <c r="O164" s="29"/>
      <c r="P164" s="47"/>
      <c r="Q164" s="36"/>
      <c r="R164" s="36"/>
      <c r="S164" s="36"/>
      <c r="T164" s="36"/>
      <c r="U164" s="36"/>
      <c r="V164" s="36"/>
      <c r="W164" s="36"/>
      <c r="X164" s="36"/>
      <c r="Y164" s="36"/>
      <c r="Z164" s="36"/>
      <c r="AA164" s="36"/>
      <c r="AB164" s="36"/>
      <c r="AC164" s="36"/>
      <c r="AD164" s="36"/>
      <c r="AE164" s="36"/>
      <c r="AF164" s="36"/>
      <c r="AG164" s="36"/>
      <c r="AH164" s="36"/>
      <c r="AI164" s="36"/>
      <c r="AJ164" s="36"/>
    </row>
    <row r="165" spans="1:36" x14ac:dyDescent="0.2">
      <c r="A165" s="8"/>
      <c r="B165" s="8"/>
      <c r="C165" s="8"/>
      <c r="D165" s="8"/>
      <c r="E165" s="8"/>
      <c r="F165" s="8"/>
      <c r="G165" s="8"/>
      <c r="H165" s="47"/>
      <c r="I165" s="36"/>
      <c r="J165" s="36"/>
      <c r="K165" s="36"/>
      <c r="L165" s="29"/>
      <c r="M165" s="29"/>
      <c r="N165" s="29"/>
      <c r="O165" s="29"/>
      <c r="P165" s="47"/>
      <c r="Q165" s="36"/>
      <c r="R165" s="36"/>
      <c r="S165" s="36"/>
      <c r="T165" s="36"/>
      <c r="U165" s="36"/>
      <c r="V165" s="36"/>
      <c r="W165" s="36"/>
      <c r="X165" s="36"/>
      <c r="Y165" s="36"/>
      <c r="Z165" s="36"/>
      <c r="AA165" s="36"/>
      <c r="AB165" s="36"/>
      <c r="AC165" s="36"/>
      <c r="AD165" s="36"/>
      <c r="AE165" s="36"/>
      <c r="AF165" s="36"/>
      <c r="AG165" s="36"/>
      <c r="AH165" s="36"/>
      <c r="AI165" s="36"/>
      <c r="AJ165" s="36"/>
    </row>
    <row r="166" spans="1:36" x14ac:dyDescent="0.2">
      <c r="A166" s="8"/>
      <c r="B166" s="8"/>
      <c r="C166" s="8"/>
      <c r="D166" s="8"/>
      <c r="E166" s="8"/>
      <c r="F166" s="8"/>
      <c r="G166" s="8"/>
      <c r="H166" s="47"/>
      <c r="I166" s="36"/>
      <c r="J166" s="36"/>
      <c r="K166" s="36"/>
      <c r="L166" s="29"/>
      <c r="M166" s="29"/>
      <c r="N166" s="29"/>
      <c r="O166" s="29"/>
      <c r="P166" s="47"/>
      <c r="Q166" s="36"/>
      <c r="R166" s="36"/>
      <c r="S166" s="36"/>
      <c r="T166" s="36"/>
      <c r="U166" s="36"/>
      <c r="V166" s="36"/>
      <c r="W166" s="36"/>
      <c r="X166" s="36"/>
      <c r="Y166" s="36"/>
      <c r="Z166" s="36"/>
      <c r="AA166" s="36"/>
      <c r="AB166" s="36"/>
      <c r="AC166" s="36"/>
      <c r="AD166" s="36"/>
      <c r="AE166" s="36"/>
      <c r="AF166" s="36"/>
      <c r="AG166" s="36"/>
      <c r="AH166" s="36"/>
      <c r="AI166" s="36"/>
      <c r="AJ166" s="36"/>
    </row>
    <row r="167" spans="1:36" x14ac:dyDescent="0.2">
      <c r="A167" s="8"/>
      <c r="B167" s="8"/>
      <c r="C167" s="8"/>
      <c r="D167" s="8"/>
      <c r="E167" s="8"/>
      <c r="F167" s="8"/>
      <c r="G167" s="8"/>
      <c r="H167" s="47"/>
      <c r="I167" s="36"/>
      <c r="J167" s="36"/>
      <c r="K167" s="36"/>
      <c r="L167" s="29"/>
      <c r="M167" s="29"/>
      <c r="N167" s="29"/>
      <c r="O167" s="29"/>
      <c r="P167" s="47"/>
      <c r="Q167" s="36"/>
      <c r="R167" s="36"/>
      <c r="S167" s="36"/>
      <c r="T167" s="36"/>
      <c r="U167" s="36"/>
      <c r="V167" s="36"/>
      <c r="W167" s="36"/>
      <c r="X167" s="36"/>
      <c r="Y167" s="36"/>
      <c r="Z167" s="36"/>
      <c r="AA167" s="36"/>
      <c r="AB167" s="36"/>
      <c r="AC167" s="36"/>
      <c r="AD167" s="36"/>
      <c r="AE167" s="36"/>
      <c r="AF167" s="36"/>
      <c r="AG167" s="36"/>
      <c r="AH167" s="36"/>
      <c r="AI167" s="36"/>
      <c r="AJ167" s="36"/>
    </row>
    <row r="168" spans="1:36" x14ac:dyDescent="0.2">
      <c r="A168" s="8"/>
      <c r="B168" s="8"/>
      <c r="C168" s="8"/>
      <c r="D168" s="8"/>
      <c r="E168" s="8"/>
      <c r="F168" s="8"/>
      <c r="G168" s="8"/>
      <c r="H168" s="47"/>
      <c r="I168" s="36"/>
      <c r="J168" s="36"/>
      <c r="K168" s="36"/>
      <c r="L168" s="29"/>
      <c r="M168" s="29"/>
      <c r="N168" s="29"/>
      <c r="O168" s="29"/>
      <c r="P168" s="47"/>
      <c r="Q168" s="36"/>
      <c r="R168" s="36"/>
      <c r="S168" s="36"/>
      <c r="T168" s="36"/>
      <c r="U168" s="36"/>
      <c r="V168" s="36"/>
      <c r="W168" s="36"/>
      <c r="X168" s="36"/>
      <c r="Y168" s="36"/>
      <c r="Z168" s="36"/>
      <c r="AA168" s="36"/>
      <c r="AB168" s="36"/>
      <c r="AC168" s="36"/>
      <c r="AD168" s="36"/>
      <c r="AE168" s="36"/>
      <c r="AF168" s="36"/>
      <c r="AG168" s="36"/>
      <c r="AH168" s="36"/>
      <c r="AI168" s="36"/>
      <c r="AJ168" s="36"/>
    </row>
    <row r="169" spans="1:36" x14ac:dyDescent="0.2">
      <c r="A169" s="8"/>
      <c r="B169" s="8"/>
      <c r="C169" s="8"/>
      <c r="D169" s="8"/>
      <c r="E169" s="8"/>
      <c r="F169" s="8"/>
      <c r="G169" s="8"/>
      <c r="H169" s="47"/>
      <c r="I169" s="36"/>
      <c r="J169" s="36"/>
      <c r="K169" s="36"/>
      <c r="L169" s="29"/>
      <c r="M169" s="29"/>
      <c r="N169" s="29"/>
      <c r="O169" s="29"/>
      <c r="P169" s="47"/>
      <c r="Q169" s="36"/>
      <c r="R169" s="36"/>
      <c r="S169" s="36"/>
      <c r="T169" s="36"/>
      <c r="U169" s="36"/>
      <c r="V169" s="36"/>
      <c r="W169" s="36"/>
      <c r="X169" s="36"/>
      <c r="Y169" s="36"/>
      <c r="Z169" s="36"/>
      <c r="AA169" s="36"/>
      <c r="AB169" s="36"/>
      <c r="AC169" s="36"/>
      <c r="AD169" s="36"/>
      <c r="AE169" s="36"/>
      <c r="AF169" s="36"/>
      <c r="AG169" s="36"/>
      <c r="AH169" s="36"/>
      <c r="AI169" s="36"/>
      <c r="AJ169" s="36"/>
    </row>
    <row r="170" spans="1:36" x14ac:dyDescent="0.2">
      <c r="A170" s="8"/>
      <c r="B170" s="8"/>
      <c r="C170" s="8"/>
      <c r="D170" s="8"/>
      <c r="E170" s="8"/>
      <c r="F170" s="8"/>
      <c r="G170" s="8"/>
      <c r="H170" s="47"/>
      <c r="I170" s="36"/>
      <c r="J170" s="36"/>
      <c r="K170" s="36"/>
      <c r="L170" s="29"/>
      <c r="M170" s="29"/>
      <c r="N170" s="29"/>
      <c r="O170" s="29"/>
      <c r="P170" s="47"/>
      <c r="Q170" s="36"/>
      <c r="R170" s="36"/>
      <c r="S170" s="36"/>
      <c r="T170" s="36"/>
      <c r="U170" s="36"/>
      <c r="V170" s="36"/>
      <c r="W170" s="36"/>
      <c r="X170" s="36"/>
      <c r="Y170" s="36"/>
      <c r="Z170" s="36"/>
      <c r="AA170" s="36"/>
      <c r="AB170" s="36"/>
      <c r="AC170" s="36"/>
      <c r="AD170" s="36"/>
      <c r="AE170" s="36"/>
      <c r="AF170" s="36"/>
      <c r="AG170" s="36"/>
      <c r="AH170" s="36"/>
      <c r="AI170" s="36"/>
      <c r="AJ170" s="36"/>
    </row>
    <row r="171" spans="1:36" x14ac:dyDescent="0.2">
      <c r="A171" s="8"/>
      <c r="B171" s="8"/>
      <c r="C171" s="8"/>
      <c r="D171" s="8"/>
      <c r="E171" s="8"/>
      <c r="F171" s="8"/>
      <c r="G171" s="8"/>
      <c r="H171" s="47"/>
      <c r="I171" s="36"/>
      <c r="J171" s="36"/>
      <c r="K171" s="36"/>
      <c r="L171" s="29"/>
      <c r="M171" s="29"/>
      <c r="N171" s="29"/>
      <c r="O171" s="29"/>
      <c r="P171" s="47"/>
      <c r="Q171" s="36"/>
      <c r="R171" s="36"/>
      <c r="S171" s="36"/>
      <c r="T171" s="36"/>
      <c r="U171" s="36"/>
      <c r="V171" s="36"/>
      <c r="W171" s="36"/>
      <c r="X171" s="36"/>
      <c r="Y171" s="36"/>
      <c r="Z171" s="36"/>
      <c r="AA171" s="36"/>
      <c r="AB171" s="36"/>
      <c r="AC171" s="36"/>
      <c r="AD171" s="36"/>
      <c r="AE171" s="36"/>
      <c r="AF171" s="36"/>
      <c r="AG171" s="36"/>
      <c r="AH171" s="36"/>
      <c r="AI171" s="36"/>
      <c r="AJ171" s="36"/>
    </row>
    <row r="172" spans="1:36" x14ac:dyDescent="0.2">
      <c r="A172" s="8"/>
      <c r="B172" s="8"/>
      <c r="C172" s="8"/>
      <c r="D172" s="8"/>
      <c r="E172" s="8"/>
      <c r="F172" s="8"/>
      <c r="G172" s="8"/>
      <c r="H172" s="47"/>
      <c r="I172" s="36"/>
      <c r="J172" s="36"/>
      <c r="K172" s="36"/>
      <c r="L172" s="29"/>
      <c r="M172" s="29"/>
      <c r="N172" s="29"/>
      <c r="O172" s="29"/>
      <c r="P172" s="47"/>
      <c r="Q172" s="36"/>
      <c r="R172" s="36"/>
      <c r="S172" s="36"/>
      <c r="T172" s="36"/>
      <c r="U172" s="36"/>
      <c r="V172" s="36"/>
      <c r="W172" s="36"/>
      <c r="X172" s="36"/>
      <c r="Y172" s="36"/>
      <c r="Z172" s="36"/>
      <c r="AA172" s="36"/>
      <c r="AB172" s="36"/>
      <c r="AC172" s="36"/>
      <c r="AD172" s="36"/>
      <c r="AE172" s="36"/>
      <c r="AF172" s="36"/>
      <c r="AG172" s="36"/>
      <c r="AH172" s="36"/>
      <c r="AI172" s="36"/>
      <c r="AJ172" s="36"/>
    </row>
    <row r="173" spans="1:36" x14ac:dyDescent="0.2">
      <c r="A173" s="8"/>
      <c r="B173" s="8"/>
      <c r="C173" s="8"/>
      <c r="D173" s="8"/>
      <c r="E173" s="8"/>
      <c r="F173" s="8"/>
      <c r="G173" s="8"/>
      <c r="H173" s="47"/>
      <c r="I173" s="36"/>
      <c r="J173" s="36"/>
      <c r="K173" s="36"/>
      <c r="L173" s="29"/>
      <c r="M173" s="29"/>
      <c r="N173" s="29"/>
      <c r="O173" s="29"/>
      <c r="P173" s="47"/>
      <c r="Q173" s="36"/>
      <c r="R173" s="36"/>
      <c r="S173" s="36"/>
      <c r="T173" s="36"/>
      <c r="U173" s="36"/>
      <c r="V173" s="36"/>
      <c r="W173" s="36"/>
      <c r="X173" s="36"/>
      <c r="Y173" s="36"/>
      <c r="Z173" s="36"/>
      <c r="AA173" s="36"/>
      <c r="AB173" s="36"/>
      <c r="AC173" s="36"/>
      <c r="AD173" s="36"/>
      <c r="AE173" s="36"/>
      <c r="AF173" s="36"/>
      <c r="AG173" s="36"/>
      <c r="AH173" s="36"/>
      <c r="AI173" s="36"/>
      <c r="AJ173" s="36"/>
    </row>
    <row r="174" spans="1:36" x14ac:dyDescent="0.2">
      <c r="A174" s="8"/>
      <c r="B174" s="8"/>
      <c r="C174" s="8"/>
      <c r="D174" s="8"/>
      <c r="E174" s="8"/>
      <c r="F174" s="8"/>
      <c r="G174" s="8"/>
      <c r="H174" s="36"/>
      <c r="I174" s="36"/>
      <c r="J174" s="36"/>
      <c r="K174" s="36"/>
      <c r="L174" s="29"/>
      <c r="M174" s="29"/>
      <c r="N174" s="29"/>
      <c r="O174" s="29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  <c r="AA174" s="36"/>
      <c r="AB174" s="36"/>
      <c r="AC174" s="36"/>
      <c r="AD174" s="36"/>
      <c r="AE174" s="36"/>
      <c r="AF174" s="36"/>
      <c r="AG174" s="36"/>
      <c r="AH174" s="36"/>
      <c r="AI174" s="36"/>
      <c r="AJ174" s="36"/>
    </row>
    <row r="175" spans="1:36" x14ac:dyDescent="0.2">
      <c r="A175" s="8"/>
      <c r="B175" s="8"/>
      <c r="C175" s="8"/>
      <c r="D175" s="8"/>
      <c r="E175" s="8"/>
      <c r="F175" s="8"/>
      <c r="G175" s="8"/>
      <c r="H175" s="36"/>
      <c r="I175" s="36"/>
      <c r="J175" s="36"/>
      <c r="K175" s="36"/>
      <c r="L175" s="29"/>
      <c r="M175" s="29"/>
      <c r="N175" s="29"/>
      <c r="O175" s="29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  <c r="AA175" s="36"/>
      <c r="AB175" s="36"/>
      <c r="AC175" s="36"/>
      <c r="AD175" s="36"/>
      <c r="AE175" s="36"/>
      <c r="AF175" s="36"/>
      <c r="AG175" s="36"/>
      <c r="AH175" s="36"/>
      <c r="AI175" s="36"/>
      <c r="AJ175" s="36"/>
    </row>
    <row r="176" spans="1:36" x14ac:dyDescent="0.2">
      <c r="A176" s="8"/>
      <c r="B176" s="8"/>
      <c r="C176" s="8"/>
      <c r="D176" s="8"/>
      <c r="E176" s="8"/>
      <c r="F176" s="8"/>
      <c r="G176" s="8"/>
      <c r="H176" s="36"/>
      <c r="I176" s="36"/>
      <c r="J176" s="36"/>
      <c r="K176" s="36"/>
      <c r="L176" s="29"/>
      <c r="M176" s="29"/>
      <c r="N176" s="29"/>
      <c r="O176" s="29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  <c r="AA176" s="36"/>
      <c r="AB176" s="36"/>
      <c r="AC176" s="36"/>
      <c r="AD176" s="36"/>
      <c r="AE176" s="36"/>
      <c r="AF176" s="36"/>
      <c r="AG176" s="36"/>
      <c r="AH176" s="36"/>
      <c r="AI176" s="36"/>
      <c r="AJ176" s="36"/>
    </row>
    <row r="177" spans="1:36" x14ac:dyDescent="0.2">
      <c r="A177" s="8"/>
      <c r="B177" s="8"/>
      <c r="C177" s="8"/>
      <c r="D177" s="8"/>
      <c r="E177" s="8"/>
      <c r="F177" s="8"/>
      <c r="G177" s="8"/>
      <c r="H177" s="36"/>
      <c r="I177" s="36"/>
      <c r="J177" s="36"/>
      <c r="K177" s="36"/>
      <c r="L177" s="29"/>
      <c r="M177" s="29"/>
      <c r="N177" s="29"/>
      <c r="O177" s="29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  <c r="AA177" s="36"/>
      <c r="AB177" s="36"/>
      <c r="AC177" s="36"/>
      <c r="AD177" s="36"/>
      <c r="AE177" s="36"/>
      <c r="AF177" s="36"/>
      <c r="AG177" s="36"/>
      <c r="AH177" s="36"/>
      <c r="AI177" s="36"/>
      <c r="AJ177" s="36"/>
    </row>
    <row r="178" spans="1:36" x14ac:dyDescent="0.2">
      <c r="A178" s="8"/>
      <c r="B178" s="8"/>
      <c r="C178" s="8"/>
      <c r="D178" s="8"/>
      <c r="E178" s="8"/>
      <c r="F178" s="8"/>
      <c r="G178" s="8"/>
      <c r="H178" s="36"/>
      <c r="I178" s="36"/>
      <c r="J178" s="36"/>
      <c r="K178" s="36"/>
      <c r="L178" s="29"/>
      <c r="M178" s="29"/>
      <c r="N178" s="29"/>
      <c r="O178" s="29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  <c r="AA178" s="36"/>
      <c r="AB178" s="36"/>
      <c r="AC178" s="36"/>
      <c r="AD178" s="36"/>
      <c r="AE178" s="36"/>
      <c r="AF178" s="36"/>
      <c r="AG178" s="36"/>
      <c r="AH178" s="36"/>
      <c r="AI178" s="36"/>
      <c r="AJ178" s="36"/>
    </row>
    <row r="179" spans="1:36" x14ac:dyDescent="0.2">
      <c r="A179" s="8"/>
      <c r="B179" s="8"/>
      <c r="C179" s="8"/>
      <c r="D179" s="8"/>
      <c r="E179" s="8"/>
      <c r="F179" s="8"/>
      <c r="G179" s="8"/>
      <c r="H179" s="36"/>
      <c r="I179" s="36"/>
      <c r="J179" s="36"/>
      <c r="K179" s="36"/>
      <c r="L179" s="29"/>
      <c r="M179" s="29"/>
      <c r="N179" s="29"/>
      <c r="O179" s="29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  <c r="AA179" s="36"/>
      <c r="AB179" s="36"/>
      <c r="AC179" s="36"/>
      <c r="AD179" s="36"/>
      <c r="AE179" s="36"/>
      <c r="AF179" s="36"/>
      <c r="AG179" s="36"/>
      <c r="AH179" s="36"/>
      <c r="AI179" s="36"/>
      <c r="AJ179" s="36"/>
    </row>
    <row r="180" spans="1:36" x14ac:dyDescent="0.2">
      <c r="A180" s="8"/>
      <c r="B180" s="8"/>
      <c r="C180" s="8"/>
      <c r="D180" s="8"/>
      <c r="E180" s="8"/>
      <c r="F180" s="8"/>
      <c r="G180" s="8"/>
      <c r="H180" s="36"/>
      <c r="I180" s="36"/>
      <c r="J180" s="36"/>
      <c r="K180" s="36"/>
      <c r="L180" s="29"/>
      <c r="M180" s="29"/>
      <c r="N180" s="29"/>
      <c r="O180" s="29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  <c r="AA180" s="36"/>
      <c r="AB180" s="36"/>
      <c r="AC180" s="36"/>
      <c r="AD180" s="36"/>
      <c r="AE180" s="36"/>
      <c r="AF180" s="36"/>
      <c r="AG180" s="36"/>
      <c r="AH180" s="36"/>
      <c r="AI180" s="36"/>
      <c r="AJ180" s="36"/>
    </row>
    <row r="181" spans="1:36" x14ac:dyDescent="0.2">
      <c r="A181" s="8"/>
      <c r="B181" s="8"/>
      <c r="C181" s="8"/>
      <c r="D181" s="8"/>
      <c r="E181" s="8"/>
      <c r="F181" s="8"/>
      <c r="G181" s="8"/>
      <c r="H181" s="36"/>
      <c r="I181" s="36"/>
      <c r="J181" s="36"/>
      <c r="K181" s="29"/>
      <c r="L181" s="29"/>
      <c r="M181" s="29"/>
      <c r="N181" s="29"/>
      <c r="O181" s="29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  <c r="AA181" s="36"/>
      <c r="AB181" s="36"/>
      <c r="AC181" s="36"/>
      <c r="AD181" s="36"/>
      <c r="AE181" s="36"/>
      <c r="AF181" s="36"/>
      <c r="AG181" s="36"/>
      <c r="AH181" s="36"/>
      <c r="AI181" s="36"/>
      <c r="AJ181" s="36"/>
    </row>
    <row r="182" spans="1:36" x14ac:dyDescent="0.2">
      <c r="A182" s="8"/>
      <c r="B182" s="8"/>
      <c r="C182" s="8"/>
      <c r="D182" s="8"/>
      <c r="E182" s="8"/>
      <c r="F182" s="8"/>
      <c r="G182" s="8"/>
      <c r="H182" s="36"/>
      <c r="I182" s="36"/>
      <c r="J182" s="36"/>
      <c r="K182" s="29"/>
      <c r="L182" s="29"/>
      <c r="M182" s="29"/>
      <c r="N182" s="29"/>
      <c r="O182" s="29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  <c r="AA182" s="36"/>
      <c r="AB182" s="36"/>
      <c r="AC182" s="36"/>
      <c r="AD182" s="36"/>
      <c r="AE182" s="36"/>
      <c r="AF182" s="36"/>
      <c r="AG182" s="36"/>
      <c r="AH182" s="36"/>
      <c r="AI182" s="36"/>
      <c r="AJ182" s="36"/>
    </row>
    <row r="183" spans="1:36" x14ac:dyDescent="0.2">
      <c r="A183" s="8"/>
      <c r="B183" s="8"/>
      <c r="C183" s="8"/>
      <c r="D183" s="8"/>
      <c r="E183" s="8"/>
      <c r="F183" s="8"/>
      <c r="G183" s="8"/>
      <c r="H183" s="36"/>
      <c r="I183" s="36"/>
      <c r="J183" s="36"/>
      <c r="K183" s="29"/>
      <c r="L183" s="29"/>
      <c r="M183" s="29"/>
      <c r="N183" s="29"/>
      <c r="O183" s="29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  <c r="AA183" s="36"/>
      <c r="AB183" s="36"/>
      <c r="AC183" s="36"/>
      <c r="AD183" s="36"/>
      <c r="AE183" s="36"/>
      <c r="AF183" s="36"/>
      <c r="AG183" s="36"/>
      <c r="AH183" s="36"/>
      <c r="AI183" s="36"/>
      <c r="AJ183" s="36"/>
    </row>
    <row r="184" spans="1:36" x14ac:dyDescent="0.2">
      <c r="A184" s="8"/>
      <c r="B184" s="8"/>
      <c r="C184" s="8"/>
      <c r="D184" s="8"/>
      <c r="E184" s="8"/>
      <c r="F184" s="8"/>
      <c r="G184" s="8"/>
      <c r="H184" s="36"/>
      <c r="I184" s="36"/>
      <c r="J184" s="36"/>
      <c r="K184" s="29"/>
      <c r="L184" s="29"/>
      <c r="M184" s="29"/>
      <c r="N184" s="29"/>
      <c r="O184" s="29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  <c r="AA184" s="36"/>
      <c r="AB184" s="36"/>
      <c r="AC184" s="36"/>
      <c r="AD184" s="36"/>
      <c r="AE184" s="36"/>
      <c r="AF184" s="36"/>
      <c r="AG184" s="36"/>
      <c r="AH184" s="36"/>
      <c r="AI184" s="36"/>
      <c r="AJ184" s="36"/>
    </row>
    <row r="185" spans="1:36" x14ac:dyDescent="0.2">
      <c r="A185" s="8"/>
      <c r="B185" s="8"/>
      <c r="C185" s="8"/>
      <c r="D185" s="8"/>
      <c r="E185" s="8"/>
      <c r="F185" s="8"/>
      <c r="G185" s="8"/>
      <c r="H185" s="36"/>
      <c r="I185" s="36"/>
      <c r="J185" s="36"/>
      <c r="K185" s="29"/>
      <c r="L185" s="29"/>
      <c r="M185" s="29"/>
      <c r="N185" s="29"/>
      <c r="O185" s="29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  <c r="AA185" s="36"/>
      <c r="AB185" s="36"/>
      <c r="AC185" s="36"/>
      <c r="AD185" s="36"/>
      <c r="AE185" s="36"/>
      <c r="AF185" s="36"/>
      <c r="AG185" s="36"/>
      <c r="AH185" s="36"/>
      <c r="AI185" s="36"/>
      <c r="AJ185" s="36"/>
    </row>
    <row r="186" spans="1:36" x14ac:dyDescent="0.2">
      <c r="A186" s="8"/>
      <c r="B186" s="8"/>
      <c r="C186" s="8"/>
      <c r="D186" s="8"/>
      <c r="E186" s="8"/>
      <c r="F186" s="8"/>
      <c r="G186" s="8"/>
      <c r="H186" s="36"/>
      <c r="I186" s="36"/>
      <c r="J186" s="36"/>
      <c r="K186" s="29"/>
      <c r="L186" s="29"/>
      <c r="M186" s="29"/>
      <c r="N186" s="29"/>
      <c r="O186" s="29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  <c r="AA186" s="36"/>
      <c r="AB186" s="36"/>
      <c r="AC186" s="36"/>
      <c r="AD186" s="36"/>
      <c r="AE186" s="36"/>
      <c r="AF186" s="36"/>
      <c r="AG186" s="36"/>
      <c r="AH186" s="36"/>
      <c r="AI186" s="36"/>
      <c r="AJ186" s="36"/>
    </row>
    <row r="187" spans="1:36" x14ac:dyDescent="0.2">
      <c r="A187" s="8"/>
      <c r="B187" s="8"/>
      <c r="C187" s="8"/>
      <c r="D187" s="8"/>
      <c r="E187" s="8"/>
      <c r="F187" s="8"/>
      <c r="G187" s="8"/>
      <c r="H187" s="36"/>
      <c r="I187" s="36"/>
      <c r="J187" s="36"/>
      <c r="K187" s="29"/>
      <c r="L187" s="29"/>
      <c r="M187" s="29"/>
      <c r="N187" s="29"/>
      <c r="O187" s="29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  <c r="AA187" s="36"/>
      <c r="AB187" s="36"/>
      <c r="AC187" s="36"/>
      <c r="AD187" s="36"/>
      <c r="AE187" s="36"/>
      <c r="AF187" s="36"/>
      <c r="AG187" s="36"/>
      <c r="AH187" s="36"/>
      <c r="AI187" s="36"/>
      <c r="AJ187" s="36"/>
    </row>
    <row r="188" spans="1:36" x14ac:dyDescent="0.2">
      <c r="A188" s="8"/>
      <c r="B188" s="8"/>
      <c r="C188" s="8"/>
      <c r="D188" s="8"/>
      <c r="E188" s="8"/>
      <c r="F188" s="8"/>
      <c r="G188" s="8"/>
      <c r="H188" s="36"/>
      <c r="I188" s="36"/>
      <c r="J188" s="36"/>
      <c r="K188" s="29"/>
      <c r="L188" s="29"/>
      <c r="M188" s="29"/>
      <c r="N188" s="29"/>
      <c r="O188" s="29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  <c r="AA188" s="36"/>
      <c r="AB188" s="36"/>
      <c r="AC188" s="36"/>
      <c r="AD188" s="36"/>
      <c r="AE188" s="36"/>
      <c r="AF188" s="36"/>
      <c r="AG188" s="36"/>
      <c r="AH188" s="36"/>
      <c r="AI188" s="36"/>
      <c r="AJ188" s="36"/>
    </row>
    <row r="189" spans="1:36" x14ac:dyDescent="0.2">
      <c r="A189" s="8"/>
      <c r="B189" s="8"/>
      <c r="C189" s="8"/>
      <c r="D189" s="8"/>
      <c r="E189" s="8"/>
      <c r="F189" s="8"/>
      <c r="G189" s="8"/>
      <c r="H189" s="36"/>
      <c r="I189" s="36"/>
      <c r="J189" s="36"/>
      <c r="K189" s="29"/>
      <c r="L189" s="29"/>
      <c r="M189" s="29"/>
      <c r="N189" s="29"/>
      <c r="O189" s="29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  <c r="AA189" s="36"/>
      <c r="AB189" s="36"/>
      <c r="AC189" s="36"/>
      <c r="AD189" s="36"/>
      <c r="AE189" s="36"/>
      <c r="AF189" s="36"/>
      <c r="AG189" s="36"/>
      <c r="AH189" s="36"/>
      <c r="AI189" s="36"/>
      <c r="AJ189" s="36"/>
    </row>
    <row r="190" spans="1:36" x14ac:dyDescent="0.2">
      <c r="A190" s="8"/>
      <c r="B190" s="8"/>
      <c r="C190" s="8"/>
      <c r="D190" s="8"/>
      <c r="E190" s="8"/>
      <c r="F190" s="8"/>
      <c r="G190" s="8"/>
      <c r="H190" s="36"/>
      <c r="I190" s="36"/>
      <c r="J190" s="36"/>
      <c r="K190" s="29"/>
      <c r="L190" s="29"/>
      <c r="M190" s="29"/>
      <c r="N190" s="29"/>
      <c r="O190" s="29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  <c r="AA190" s="36"/>
      <c r="AB190" s="36"/>
      <c r="AC190" s="36"/>
      <c r="AD190" s="36"/>
      <c r="AE190" s="36"/>
      <c r="AF190" s="36"/>
      <c r="AG190" s="36"/>
      <c r="AH190" s="36"/>
      <c r="AI190" s="36"/>
      <c r="AJ190" s="36"/>
    </row>
    <row r="191" spans="1:36" x14ac:dyDescent="0.2">
      <c r="A191" s="8"/>
      <c r="B191" s="8"/>
      <c r="C191" s="8"/>
      <c r="D191" s="8"/>
      <c r="E191" s="8"/>
      <c r="F191" s="8"/>
      <c r="G191" s="8"/>
      <c r="H191" s="36"/>
      <c r="I191" s="36"/>
      <c r="J191" s="36"/>
      <c r="K191" s="29"/>
      <c r="L191" s="29"/>
      <c r="M191" s="29"/>
      <c r="N191" s="29"/>
      <c r="O191" s="29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  <c r="AA191" s="36"/>
      <c r="AB191" s="36"/>
      <c r="AC191" s="36"/>
      <c r="AD191" s="36"/>
      <c r="AE191" s="36"/>
      <c r="AF191" s="36"/>
      <c r="AG191" s="36"/>
      <c r="AH191" s="36"/>
      <c r="AI191" s="36"/>
      <c r="AJ191" s="36"/>
    </row>
    <row r="192" spans="1:36" x14ac:dyDescent="0.2">
      <c r="A192" s="8"/>
      <c r="B192" s="8"/>
      <c r="C192" s="8"/>
      <c r="D192" s="8"/>
      <c r="E192" s="8"/>
      <c r="F192" s="8"/>
      <c r="G192" s="8"/>
      <c r="H192" s="36"/>
      <c r="I192" s="36"/>
      <c r="J192" s="36"/>
      <c r="K192" s="29"/>
      <c r="L192" s="29"/>
      <c r="M192" s="29"/>
      <c r="N192" s="29"/>
      <c r="O192" s="29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  <c r="AA192" s="36"/>
      <c r="AB192" s="36"/>
      <c r="AC192" s="36"/>
      <c r="AD192" s="36"/>
      <c r="AE192" s="36"/>
      <c r="AF192" s="36"/>
      <c r="AG192" s="36"/>
      <c r="AH192" s="36"/>
      <c r="AI192" s="36"/>
      <c r="AJ192" s="36"/>
    </row>
    <row r="193" spans="1:36" x14ac:dyDescent="0.2">
      <c r="A193" s="8"/>
      <c r="B193" s="8"/>
      <c r="C193" s="8"/>
      <c r="D193" s="8"/>
      <c r="E193" s="8"/>
      <c r="F193" s="8"/>
      <c r="G193" s="8"/>
      <c r="H193" s="36"/>
      <c r="I193" s="36"/>
      <c r="J193" s="36"/>
      <c r="K193" s="29"/>
      <c r="L193" s="29"/>
      <c r="M193" s="29"/>
      <c r="N193" s="29"/>
      <c r="O193" s="29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  <c r="AA193" s="36"/>
      <c r="AB193" s="36"/>
      <c r="AC193" s="36"/>
      <c r="AD193" s="36"/>
      <c r="AE193" s="36"/>
      <c r="AF193" s="36"/>
      <c r="AG193" s="36"/>
      <c r="AH193" s="36"/>
      <c r="AI193" s="36"/>
      <c r="AJ193" s="36"/>
    </row>
    <row r="194" spans="1:36" x14ac:dyDescent="0.2">
      <c r="A194" s="8"/>
      <c r="B194" s="8"/>
      <c r="C194" s="8"/>
      <c r="D194" s="8"/>
      <c r="E194" s="8"/>
      <c r="F194" s="8"/>
      <c r="G194" s="8"/>
      <c r="H194" s="36"/>
      <c r="I194" s="36"/>
      <c r="J194" s="36"/>
      <c r="K194" s="29"/>
      <c r="L194" s="29"/>
      <c r="M194" s="29"/>
      <c r="N194" s="29"/>
      <c r="O194" s="29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  <c r="AA194" s="36"/>
      <c r="AB194" s="36"/>
      <c r="AC194" s="36"/>
      <c r="AD194" s="36"/>
      <c r="AE194" s="36"/>
      <c r="AF194" s="36"/>
      <c r="AG194" s="36"/>
      <c r="AH194" s="36"/>
      <c r="AI194" s="36"/>
      <c r="AJ194" s="36"/>
    </row>
    <row r="195" spans="1:36" x14ac:dyDescent="0.2">
      <c r="A195" s="8"/>
      <c r="B195" s="8"/>
      <c r="C195" s="8"/>
      <c r="D195" s="8"/>
      <c r="E195" s="8"/>
      <c r="F195" s="8"/>
      <c r="G195" s="8"/>
      <c r="H195" s="36"/>
      <c r="I195" s="36"/>
      <c r="J195" s="36"/>
      <c r="K195" s="29"/>
      <c r="L195" s="29"/>
      <c r="M195" s="29"/>
      <c r="N195" s="29"/>
      <c r="O195" s="29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  <c r="AA195" s="36"/>
      <c r="AB195" s="36"/>
      <c r="AC195" s="36"/>
      <c r="AD195" s="36"/>
      <c r="AE195" s="36"/>
      <c r="AF195" s="36"/>
      <c r="AG195" s="36"/>
      <c r="AH195" s="36"/>
      <c r="AI195" s="36"/>
      <c r="AJ195" s="36"/>
    </row>
    <row r="196" spans="1:36" x14ac:dyDescent="0.2">
      <c r="A196" s="8"/>
      <c r="B196" s="8"/>
      <c r="C196" s="8"/>
      <c r="D196" s="8"/>
      <c r="E196" s="8"/>
      <c r="F196" s="8"/>
      <c r="G196" s="8"/>
      <c r="H196" s="36"/>
      <c r="I196" s="36"/>
      <c r="J196" s="36"/>
      <c r="K196" s="29"/>
      <c r="L196" s="29"/>
      <c r="M196" s="29"/>
      <c r="N196" s="29"/>
      <c r="O196" s="29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  <c r="AA196" s="36"/>
      <c r="AB196" s="36"/>
      <c r="AC196" s="36"/>
      <c r="AD196" s="36"/>
      <c r="AE196" s="36"/>
      <c r="AF196" s="36"/>
      <c r="AG196" s="36"/>
      <c r="AH196" s="36"/>
      <c r="AI196" s="36"/>
      <c r="AJ196" s="36"/>
    </row>
    <row r="197" spans="1:36" x14ac:dyDescent="0.2">
      <c r="A197" s="8"/>
      <c r="B197" s="8"/>
      <c r="C197" s="8"/>
      <c r="D197" s="8"/>
      <c r="E197" s="8"/>
      <c r="F197" s="8"/>
      <c r="G197" s="8"/>
      <c r="H197" s="36"/>
      <c r="I197" s="36"/>
      <c r="J197" s="36"/>
      <c r="K197" s="29"/>
      <c r="L197" s="29"/>
      <c r="M197" s="29"/>
      <c r="N197" s="29"/>
      <c r="O197" s="29"/>
      <c r="P197" s="36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  <c r="AB197" s="1"/>
      <c r="AC197" s="1"/>
      <c r="AD197" s="1"/>
      <c r="AE197" s="1"/>
      <c r="AF197" s="1"/>
      <c r="AG197" s="1"/>
      <c r="AH197" s="1"/>
      <c r="AI197" s="1"/>
      <c r="AJ197" s="1"/>
    </row>
    <row r="198" spans="1:36" x14ac:dyDescent="0.2">
      <c r="A198" s="8"/>
      <c r="B198" s="8"/>
      <c r="C198" s="8"/>
      <c r="D198" s="8"/>
      <c r="E198" s="8"/>
      <c r="F198" s="8"/>
      <c r="G198" s="8"/>
      <c r="H198" s="36"/>
      <c r="I198" s="36"/>
      <c r="J198" s="36"/>
      <c r="K198" s="29"/>
      <c r="L198" s="29"/>
      <c r="M198" s="29"/>
      <c r="N198" s="29"/>
      <c r="O198" s="29"/>
      <c r="P198" s="36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  <c r="AB198" s="1"/>
      <c r="AC198" s="1"/>
      <c r="AD198" s="1"/>
      <c r="AE198" s="1"/>
      <c r="AF198" s="1"/>
      <c r="AG198" s="1"/>
      <c r="AH198" s="1"/>
      <c r="AI198" s="1"/>
      <c r="AJ198" s="1"/>
    </row>
    <row r="199" spans="1:36" x14ac:dyDescent="0.2">
      <c r="A199" s="8"/>
      <c r="B199" s="8"/>
      <c r="C199" s="8"/>
      <c r="D199" s="8"/>
      <c r="E199" s="8"/>
      <c r="F199" s="8"/>
      <c r="G199" s="8"/>
      <c r="H199" s="36"/>
      <c r="I199" s="36"/>
      <c r="J199" s="36"/>
      <c r="K199" s="29"/>
      <c r="L199" s="29"/>
      <c r="M199" s="29"/>
      <c r="N199" s="29"/>
      <c r="O199" s="29"/>
      <c r="P199" s="36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  <c r="AB199" s="1"/>
      <c r="AC199" s="1"/>
      <c r="AD199" s="1"/>
      <c r="AE199" s="1"/>
      <c r="AF199" s="1"/>
      <c r="AG199" s="1"/>
      <c r="AH199" s="1"/>
      <c r="AI199" s="1"/>
      <c r="AJ199" s="1"/>
    </row>
    <row r="200" spans="1:36" x14ac:dyDescent="0.2">
      <c r="A200" s="8"/>
      <c r="B200" s="8"/>
      <c r="C200" s="8"/>
      <c r="D200" s="8"/>
      <c r="E200" s="8"/>
      <c r="F200" s="8"/>
      <c r="G200" s="8"/>
      <c r="H200" s="36"/>
      <c r="I200" s="36"/>
      <c r="J200" s="36"/>
      <c r="K200" s="29"/>
      <c r="L200" s="29"/>
      <c r="M200" s="29"/>
      <c r="N200" s="29"/>
      <c r="O200" s="29"/>
      <c r="P200" s="36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  <c r="AB200" s="1"/>
      <c r="AC200" s="1"/>
      <c r="AD200" s="1"/>
      <c r="AE200" s="1"/>
      <c r="AF200" s="1"/>
      <c r="AG200" s="1"/>
      <c r="AH200" s="1"/>
      <c r="AI200" s="1"/>
      <c r="AJ200" s="1"/>
    </row>
    <row r="201" spans="1:36" x14ac:dyDescent="0.2">
      <c r="A201" s="8"/>
      <c r="B201" s="8"/>
      <c r="C201" s="8"/>
      <c r="D201" s="8"/>
      <c r="E201" s="8"/>
      <c r="F201" s="8"/>
      <c r="G201" s="8"/>
      <c r="H201" s="36"/>
      <c r="I201" s="36"/>
      <c r="J201" s="36"/>
      <c r="K201" s="29"/>
      <c r="L201" s="29"/>
      <c r="M201" s="29"/>
      <c r="N201" s="29"/>
      <c r="O201" s="29"/>
      <c r="P201" s="36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  <c r="AB201" s="1"/>
      <c r="AC201" s="1"/>
      <c r="AD201" s="1"/>
      <c r="AE201" s="1"/>
      <c r="AF201" s="1"/>
      <c r="AG201" s="1"/>
      <c r="AH201" s="1"/>
      <c r="AI201" s="1"/>
      <c r="AJ201" s="1"/>
    </row>
    <row r="202" spans="1:36" x14ac:dyDescent="0.2">
      <c r="A202" s="8"/>
      <c r="B202" s="8"/>
      <c r="C202" s="8"/>
      <c r="D202" s="8"/>
      <c r="E202" s="8"/>
      <c r="F202" s="8"/>
      <c r="G202" s="8"/>
      <c r="H202" s="36"/>
      <c r="I202" s="36"/>
      <c r="J202" s="36"/>
      <c r="K202" s="29"/>
      <c r="L202" s="29"/>
      <c r="M202" s="29"/>
      <c r="N202" s="29"/>
      <c r="O202" s="29"/>
      <c r="P202" s="36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  <c r="AB202" s="1"/>
      <c r="AC202" s="1"/>
      <c r="AD202" s="1"/>
      <c r="AE202" s="1"/>
      <c r="AF202" s="1"/>
      <c r="AG202" s="1"/>
      <c r="AH202" s="1"/>
      <c r="AI202" s="1"/>
      <c r="AJ202" s="1"/>
    </row>
    <row r="203" spans="1:36" x14ac:dyDescent="0.2">
      <c r="A203" s="8"/>
      <c r="B203" s="8"/>
      <c r="C203" s="8"/>
      <c r="D203" s="8"/>
      <c r="E203" s="8"/>
      <c r="F203" s="8"/>
      <c r="G203" s="8"/>
      <c r="H203" s="36"/>
      <c r="I203" s="36"/>
      <c r="J203" s="36"/>
      <c r="K203" s="29"/>
      <c r="L203" s="29"/>
      <c r="M203" s="29"/>
      <c r="N203" s="29"/>
      <c r="O203" s="29"/>
      <c r="P203" s="36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  <c r="AB203" s="1"/>
      <c r="AC203" s="1"/>
      <c r="AD203" s="1"/>
      <c r="AE203" s="1"/>
      <c r="AF203" s="1"/>
      <c r="AG203" s="1"/>
      <c r="AH203" s="1"/>
      <c r="AI203" s="1"/>
      <c r="AJ203" s="1"/>
    </row>
    <row r="204" spans="1:36" x14ac:dyDescent="0.2">
      <c r="A204" s="8"/>
      <c r="B204" s="8"/>
      <c r="C204" s="8"/>
      <c r="D204" s="8"/>
      <c r="E204" s="8"/>
      <c r="F204" s="8"/>
      <c r="G204" s="8"/>
      <c r="H204" s="36"/>
      <c r="I204" s="36"/>
      <c r="J204" s="36"/>
      <c r="K204" s="29"/>
      <c r="L204" s="29"/>
      <c r="M204" s="29"/>
      <c r="N204" s="29"/>
      <c r="O204" s="29"/>
      <c r="P204" s="36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  <c r="AB204" s="1"/>
      <c r="AC204" s="1"/>
      <c r="AD204" s="1"/>
      <c r="AE204" s="1"/>
      <c r="AF204" s="1"/>
      <c r="AG204" s="1"/>
      <c r="AH204" s="1"/>
      <c r="AI204" s="1"/>
      <c r="AJ204" s="1"/>
    </row>
    <row r="205" spans="1:36" x14ac:dyDescent="0.2">
      <c r="A205" s="8"/>
      <c r="B205" s="8"/>
      <c r="C205" s="8"/>
      <c r="D205" s="8"/>
      <c r="E205" s="8"/>
      <c r="F205" s="8"/>
      <c r="G205" s="8"/>
      <c r="H205" s="36"/>
      <c r="I205" s="36"/>
      <c r="J205" s="36"/>
      <c r="K205" s="29"/>
      <c r="L205" s="29"/>
      <c r="M205" s="29"/>
      <c r="N205" s="29"/>
      <c r="O205" s="29"/>
      <c r="P205" s="36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  <c r="AB205" s="1"/>
      <c r="AC205" s="1"/>
      <c r="AD205" s="1"/>
      <c r="AE205" s="1"/>
      <c r="AF205" s="1"/>
      <c r="AG205" s="1"/>
      <c r="AH205" s="1"/>
      <c r="AI205" s="1"/>
      <c r="AJ205" s="1"/>
    </row>
    <row r="206" spans="1:36" x14ac:dyDescent="0.2">
      <c r="A206" s="8"/>
      <c r="B206" s="8"/>
      <c r="C206" s="8"/>
      <c r="D206" s="8"/>
      <c r="E206" s="8"/>
      <c r="F206" s="8"/>
      <c r="G206" s="8"/>
      <c r="H206" s="36"/>
      <c r="I206" s="36"/>
      <c r="J206" s="36"/>
      <c r="K206" s="29"/>
      <c r="L206" s="29"/>
      <c r="M206" s="29"/>
      <c r="N206" s="29"/>
      <c r="O206" s="29"/>
      <c r="P206" s="36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  <c r="AB206" s="1"/>
      <c r="AC206" s="1"/>
      <c r="AD206" s="1"/>
      <c r="AE206" s="1"/>
      <c r="AF206" s="1"/>
      <c r="AG206" s="1"/>
      <c r="AH206" s="1"/>
      <c r="AI206" s="1"/>
      <c r="AJ206" s="1"/>
    </row>
    <row r="207" spans="1:36" x14ac:dyDescent="0.2">
      <c r="A207" s="8"/>
      <c r="B207" s="8"/>
      <c r="C207" s="8"/>
      <c r="D207" s="8"/>
      <c r="E207" s="8"/>
      <c r="F207" s="8"/>
      <c r="G207" s="8"/>
      <c r="H207" s="36"/>
      <c r="I207" s="36"/>
      <c r="J207" s="36"/>
      <c r="K207" s="29"/>
      <c r="L207" s="29"/>
      <c r="M207" s="29"/>
      <c r="N207" s="29"/>
      <c r="O207" s="29"/>
      <c r="P207" s="36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  <c r="AB207" s="1"/>
      <c r="AC207" s="1"/>
      <c r="AD207" s="1"/>
      <c r="AE207" s="1"/>
      <c r="AF207" s="1"/>
      <c r="AG207" s="1"/>
      <c r="AH207" s="1"/>
      <c r="AI207" s="1"/>
      <c r="AJ207" s="1"/>
    </row>
    <row r="208" spans="1:36" x14ac:dyDescent="0.2">
      <c r="A208" s="8"/>
      <c r="B208" s="8"/>
      <c r="C208" s="8"/>
      <c r="D208" s="8"/>
      <c r="E208" s="8"/>
      <c r="F208" s="8"/>
      <c r="G208" s="8"/>
      <c r="H208" s="36"/>
      <c r="I208" s="36"/>
      <c r="J208" s="36"/>
      <c r="K208" s="29"/>
      <c r="L208" s="29"/>
      <c r="M208" s="29"/>
      <c r="N208" s="29"/>
      <c r="O208" s="29"/>
      <c r="P208" s="36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  <c r="AB208" s="1"/>
      <c r="AC208" s="1"/>
      <c r="AD208" s="1"/>
      <c r="AE208" s="1"/>
      <c r="AF208" s="1"/>
      <c r="AG208" s="1"/>
      <c r="AH208" s="1"/>
      <c r="AI208" s="1"/>
      <c r="AJ208" s="1"/>
    </row>
    <row r="209" spans="1:36" x14ac:dyDescent="0.2">
      <c r="A209" s="8"/>
      <c r="B209" s="8"/>
      <c r="C209" s="8"/>
      <c r="D209" s="8"/>
      <c r="E209" s="8"/>
      <c r="F209" s="8"/>
      <c r="G209" s="8"/>
      <c r="H209" s="36"/>
      <c r="I209" s="36"/>
      <c r="J209" s="36"/>
      <c r="K209" s="29"/>
      <c r="L209" s="29"/>
      <c r="M209" s="29"/>
      <c r="N209" s="29"/>
      <c r="O209" s="29"/>
      <c r="P209" s="36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  <c r="AB209" s="1"/>
      <c r="AC209" s="1"/>
      <c r="AD209" s="1"/>
      <c r="AE209" s="1"/>
      <c r="AF209" s="1"/>
      <c r="AG209" s="1"/>
      <c r="AH209" s="1"/>
      <c r="AI209" s="1"/>
      <c r="AJ209" s="1"/>
    </row>
    <row r="210" spans="1:36" x14ac:dyDescent="0.2">
      <c r="A210" s="8"/>
      <c r="B210" s="8"/>
      <c r="C210" s="8"/>
      <c r="D210" s="8"/>
      <c r="E210" s="8"/>
      <c r="F210" s="8"/>
      <c r="G210" s="8"/>
      <c r="H210" s="36"/>
      <c r="I210" s="36"/>
      <c r="J210" s="36"/>
      <c r="K210" s="29"/>
      <c r="L210" s="29"/>
      <c r="M210" s="29"/>
      <c r="N210" s="29"/>
      <c r="O210" s="29"/>
      <c r="P210" s="36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  <c r="AB210" s="1"/>
      <c r="AC210" s="1"/>
      <c r="AD210" s="1"/>
      <c r="AE210" s="1"/>
      <c r="AF210" s="1"/>
      <c r="AG210" s="1"/>
      <c r="AH210" s="1"/>
      <c r="AI210" s="1"/>
      <c r="AJ210" s="1"/>
    </row>
    <row r="211" spans="1:36" x14ac:dyDescent="0.2">
      <c r="A211" s="8"/>
      <c r="B211" s="8"/>
      <c r="C211" s="8"/>
      <c r="D211" s="8"/>
      <c r="E211" s="8"/>
      <c r="F211" s="8"/>
      <c r="G211" s="8"/>
      <c r="H211" s="36"/>
      <c r="I211" s="36"/>
      <c r="J211" s="36"/>
      <c r="K211" s="29"/>
      <c r="L211" s="29"/>
      <c r="M211" s="29"/>
      <c r="N211" s="29"/>
      <c r="O211" s="29"/>
      <c r="P211" s="36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  <c r="AB211" s="1"/>
      <c r="AC211" s="1"/>
      <c r="AD211" s="1"/>
      <c r="AE211" s="1"/>
      <c r="AF211" s="1"/>
      <c r="AG211" s="1"/>
      <c r="AH211" s="1"/>
      <c r="AI211" s="1"/>
      <c r="AJ211" s="1"/>
    </row>
    <row r="212" spans="1:36" x14ac:dyDescent="0.2">
      <c r="A212" s="8"/>
      <c r="B212" s="8"/>
      <c r="C212" s="8"/>
      <c r="D212" s="8"/>
      <c r="E212" s="8"/>
      <c r="F212" s="8"/>
      <c r="G212" s="8"/>
      <c r="H212" s="36"/>
      <c r="I212" s="36"/>
      <c r="J212" s="36"/>
      <c r="K212" s="29"/>
      <c r="L212" s="29"/>
      <c r="M212" s="29"/>
      <c r="N212" s="29"/>
      <c r="O212" s="29"/>
      <c r="P212" s="36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  <c r="AB212" s="1"/>
      <c r="AC212" s="1"/>
      <c r="AD212" s="1"/>
      <c r="AE212" s="1"/>
      <c r="AF212" s="1"/>
      <c r="AG212" s="1"/>
      <c r="AH212" s="1"/>
      <c r="AI212" s="1"/>
      <c r="AJ212" s="1"/>
    </row>
    <row r="213" spans="1:36" x14ac:dyDescent="0.2">
      <c r="A213" s="8"/>
      <c r="B213" s="8"/>
      <c r="C213" s="8"/>
      <c r="D213" s="8"/>
      <c r="E213" s="8"/>
      <c r="F213" s="8"/>
      <c r="G213" s="8"/>
      <c r="H213" s="36"/>
      <c r="I213" s="36"/>
      <c r="J213" s="36"/>
      <c r="K213" s="29"/>
      <c r="L213" s="29"/>
      <c r="M213" s="29"/>
      <c r="N213" s="29"/>
      <c r="O213" s="29"/>
      <c r="P213" s="36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  <c r="AB213" s="1"/>
      <c r="AC213" s="1"/>
      <c r="AD213" s="1"/>
      <c r="AE213" s="1"/>
      <c r="AF213" s="1"/>
      <c r="AG213" s="1"/>
      <c r="AH213" s="1"/>
      <c r="AI213" s="1"/>
      <c r="AJ213" s="1"/>
    </row>
    <row r="214" spans="1:36" x14ac:dyDescent="0.2">
      <c r="A214" s="8"/>
      <c r="B214" s="8"/>
      <c r="C214" s="8"/>
      <c r="D214" s="8"/>
      <c r="E214" s="8"/>
      <c r="F214" s="8"/>
      <c r="G214" s="8"/>
      <c r="H214" s="36"/>
      <c r="I214" s="36"/>
      <c r="J214" s="36"/>
      <c r="K214" s="29"/>
      <c r="L214" s="29"/>
      <c r="M214" s="29"/>
      <c r="N214" s="29"/>
      <c r="O214" s="29"/>
      <c r="P214" s="36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  <c r="AB214" s="1"/>
      <c r="AC214" s="1"/>
      <c r="AD214" s="1"/>
      <c r="AE214" s="1"/>
      <c r="AF214" s="1"/>
      <c r="AG214" s="1"/>
      <c r="AH214" s="1"/>
      <c r="AI214" s="1"/>
      <c r="AJ214" s="1"/>
    </row>
    <row r="215" spans="1:36" x14ac:dyDescent="0.2">
      <c r="A215" s="8"/>
      <c r="B215" s="8"/>
      <c r="C215" s="8"/>
      <c r="D215" s="8"/>
      <c r="E215" s="8"/>
      <c r="F215" s="8"/>
      <c r="G215" s="8"/>
      <c r="H215" s="36"/>
      <c r="I215" s="36"/>
      <c r="J215" s="36"/>
      <c r="K215" s="29"/>
      <c r="L215" s="29"/>
      <c r="M215" s="29"/>
      <c r="N215" s="29"/>
      <c r="O215" s="29"/>
      <c r="P215" s="36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  <c r="AB215" s="1"/>
      <c r="AC215" s="1"/>
      <c r="AD215" s="1"/>
      <c r="AE215" s="1"/>
      <c r="AF215" s="1"/>
      <c r="AG215" s="1"/>
      <c r="AH215" s="1"/>
      <c r="AI215" s="1"/>
      <c r="AJ215" s="1"/>
    </row>
    <row r="216" spans="1:36" x14ac:dyDescent="0.2">
      <c r="A216" s="8"/>
      <c r="B216" s="8"/>
      <c r="C216" s="8"/>
      <c r="D216" s="8"/>
      <c r="E216" s="8"/>
      <c r="F216" s="8"/>
      <c r="G216" s="8"/>
      <c r="H216" s="36"/>
      <c r="I216" s="36"/>
      <c r="J216" s="36"/>
      <c r="K216" s="29"/>
      <c r="L216" s="29"/>
      <c r="M216" s="29"/>
      <c r="N216" s="29"/>
      <c r="O216" s="29"/>
      <c r="P216" s="36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  <c r="AB216" s="1"/>
      <c r="AC216" s="1"/>
      <c r="AD216" s="1"/>
      <c r="AE216" s="1"/>
      <c r="AF216" s="1"/>
      <c r="AG216" s="1"/>
      <c r="AH216" s="1"/>
      <c r="AI216" s="1"/>
      <c r="AJ216" s="1"/>
    </row>
    <row r="217" spans="1:36" x14ac:dyDescent="0.2">
      <c r="A217" s="8"/>
      <c r="B217" s="8"/>
      <c r="C217" s="8"/>
      <c r="D217" s="8"/>
      <c r="E217" s="8"/>
      <c r="F217" s="8"/>
      <c r="G217" s="8"/>
      <c r="H217" s="36"/>
      <c r="I217" s="36"/>
      <c r="J217" s="36"/>
      <c r="K217" s="29"/>
      <c r="L217" s="29"/>
      <c r="M217" s="29"/>
      <c r="N217" s="29"/>
      <c r="O217" s="29"/>
      <c r="P217" s="36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  <c r="AB217" s="1"/>
      <c r="AC217" s="1"/>
      <c r="AD217" s="1"/>
      <c r="AE217" s="1"/>
      <c r="AF217" s="1"/>
      <c r="AG217" s="1"/>
      <c r="AH217" s="1"/>
      <c r="AI217" s="1"/>
      <c r="AJ217" s="1"/>
    </row>
    <row r="218" spans="1:36" x14ac:dyDescent="0.2">
      <c r="A218" s="8"/>
      <c r="B218" s="8"/>
      <c r="C218" s="8"/>
      <c r="D218" s="8"/>
      <c r="E218" s="8"/>
      <c r="F218" s="8"/>
      <c r="G218" s="8"/>
      <c r="H218" s="36"/>
      <c r="I218" s="36"/>
      <c r="J218" s="36"/>
      <c r="K218" s="29"/>
      <c r="L218" s="29"/>
      <c r="M218" s="29"/>
      <c r="N218" s="29"/>
      <c r="O218" s="29"/>
      <c r="P218" s="36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  <c r="AB218" s="1"/>
      <c r="AC218" s="1"/>
      <c r="AD218" s="1"/>
      <c r="AE218" s="1"/>
      <c r="AF218" s="1"/>
      <c r="AG218" s="1"/>
      <c r="AH218" s="1"/>
      <c r="AI218" s="1"/>
      <c r="AJ218" s="1"/>
    </row>
    <row r="219" spans="1:36" x14ac:dyDescent="0.2">
      <c r="A219" s="8"/>
      <c r="B219" s="8"/>
      <c r="C219" s="8"/>
      <c r="D219" s="8"/>
      <c r="E219" s="8"/>
      <c r="F219" s="8"/>
      <c r="G219" s="8"/>
      <c r="H219" s="29"/>
      <c r="I219" s="36"/>
      <c r="J219" s="36"/>
      <c r="K219" s="29"/>
      <c r="L219" s="29"/>
      <c r="M219" s="29"/>
      <c r="N219" s="29"/>
      <c r="O219" s="29"/>
      <c r="P219" s="36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  <c r="AB219" s="1"/>
      <c r="AC219" s="1"/>
      <c r="AD219" s="1"/>
      <c r="AE219" s="1"/>
      <c r="AF219" s="1"/>
      <c r="AG219" s="1"/>
      <c r="AH219" s="1"/>
      <c r="AI219" s="1"/>
      <c r="AJ219" s="1"/>
    </row>
    <row r="220" spans="1:36" x14ac:dyDescent="0.2">
      <c r="A220" s="8"/>
      <c r="B220" s="8"/>
      <c r="C220" s="8"/>
      <c r="D220" s="8"/>
      <c r="E220" s="8"/>
      <c r="F220" s="8"/>
      <c r="G220" s="8"/>
      <c r="H220" s="29"/>
      <c r="I220" s="36"/>
      <c r="J220" s="36"/>
      <c r="K220" s="29"/>
      <c r="L220" s="29"/>
      <c r="M220" s="29"/>
      <c r="N220" s="29"/>
      <c r="O220" s="29"/>
      <c r="P220" s="36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  <c r="AB220" s="1"/>
      <c r="AC220" s="1"/>
      <c r="AD220" s="1"/>
      <c r="AE220" s="1"/>
      <c r="AF220" s="1"/>
      <c r="AG220" s="1"/>
      <c r="AH220" s="1"/>
      <c r="AI220" s="1"/>
      <c r="AJ220" s="1"/>
    </row>
    <row r="221" spans="1:36" x14ac:dyDescent="0.2">
      <c r="A221" s="8"/>
      <c r="B221" s="8"/>
      <c r="C221" s="8"/>
      <c r="D221" s="8"/>
      <c r="E221" s="8"/>
      <c r="F221" s="8"/>
      <c r="G221" s="8"/>
      <c r="H221" s="29"/>
      <c r="I221" s="36"/>
      <c r="J221" s="36"/>
      <c r="K221" s="29"/>
      <c r="L221" s="29"/>
      <c r="M221" s="29"/>
      <c r="N221" s="29"/>
      <c r="O221" s="29"/>
      <c r="P221" s="36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  <c r="AB221" s="1"/>
      <c r="AC221" s="1"/>
      <c r="AD221" s="1"/>
      <c r="AE221" s="1"/>
      <c r="AF221" s="1"/>
      <c r="AG221" s="1"/>
      <c r="AH221" s="1"/>
      <c r="AI221" s="1"/>
      <c r="AJ221" s="1"/>
    </row>
    <row r="222" spans="1:36" x14ac:dyDescent="0.2">
      <c r="A222" s="8"/>
      <c r="B222" s="8"/>
      <c r="C222" s="8"/>
      <c r="D222" s="8"/>
      <c r="E222" s="8"/>
      <c r="F222" s="8"/>
      <c r="G222" s="8"/>
      <c r="H222" s="29"/>
      <c r="I222" s="36"/>
      <c r="J222" s="36"/>
      <c r="K222" s="29"/>
      <c r="L222" s="29"/>
      <c r="M222" s="29"/>
      <c r="N222" s="29"/>
      <c r="O222" s="29"/>
      <c r="P222" s="36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  <c r="AB222" s="1"/>
      <c r="AC222" s="1"/>
      <c r="AD222" s="1"/>
      <c r="AE222" s="1"/>
      <c r="AF222" s="1"/>
      <c r="AG222" s="1"/>
      <c r="AH222" s="1"/>
      <c r="AI222" s="1"/>
      <c r="AJ222" s="1"/>
    </row>
    <row r="223" spans="1:36" x14ac:dyDescent="0.2">
      <c r="A223" s="8"/>
      <c r="B223" s="8"/>
      <c r="C223" s="8"/>
      <c r="D223" s="8"/>
      <c r="E223" s="8"/>
      <c r="F223" s="8"/>
      <c r="G223" s="8"/>
      <c r="H223" s="29"/>
      <c r="I223" s="36"/>
      <c r="J223" s="36"/>
      <c r="K223" s="29"/>
      <c r="L223" s="29"/>
      <c r="M223" s="29"/>
      <c r="N223" s="29"/>
      <c r="O223" s="29"/>
      <c r="P223" s="36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  <c r="AB223" s="1"/>
      <c r="AC223" s="1"/>
      <c r="AD223" s="1"/>
      <c r="AE223" s="1"/>
      <c r="AF223" s="1"/>
      <c r="AG223" s="1"/>
      <c r="AH223" s="1"/>
      <c r="AI223" s="1"/>
      <c r="AJ223" s="1"/>
    </row>
    <row r="224" spans="1:36" x14ac:dyDescent="0.2">
      <c r="A224" s="8"/>
      <c r="B224" s="8"/>
      <c r="C224" s="8"/>
      <c r="D224" s="8"/>
      <c r="E224" s="8"/>
      <c r="F224" s="8"/>
      <c r="G224" s="8"/>
      <c r="H224" s="35"/>
      <c r="I224" s="36"/>
      <c r="J224" s="36"/>
      <c r="K224" s="29"/>
      <c r="L224" s="29"/>
      <c r="M224" s="29"/>
      <c r="N224" s="29"/>
      <c r="O224" s="29"/>
      <c r="P224" s="36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  <c r="AB224" s="1"/>
      <c r="AC224" s="1"/>
      <c r="AD224" s="1"/>
      <c r="AE224" s="1"/>
      <c r="AF224" s="1"/>
      <c r="AG224" s="1"/>
      <c r="AH224" s="1"/>
      <c r="AI224" s="1"/>
      <c r="AJ224" s="1"/>
    </row>
    <row r="225" spans="1:36" x14ac:dyDescent="0.2">
      <c r="A225" s="8"/>
      <c r="B225" s="8"/>
      <c r="C225" s="8"/>
      <c r="D225" s="8"/>
      <c r="E225" s="8"/>
      <c r="F225" s="8"/>
      <c r="G225" s="8"/>
      <c r="H225" s="36"/>
      <c r="I225" s="36"/>
      <c r="J225" s="36"/>
      <c r="K225" s="29"/>
      <c r="L225" s="29"/>
      <c r="M225" s="29"/>
      <c r="N225" s="29"/>
      <c r="O225" s="29"/>
      <c r="P225" s="36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  <c r="AB225" s="1"/>
      <c r="AC225" s="1"/>
      <c r="AD225" s="1"/>
      <c r="AE225" s="1"/>
      <c r="AF225" s="1"/>
      <c r="AG225" s="1"/>
      <c r="AH225" s="1"/>
      <c r="AI225" s="1"/>
      <c r="AJ225" s="1"/>
    </row>
    <row r="226" spans="1:36" x14ac:dyDescent="0.2">
      <c r="A226" s="8"/>
      <c r="B226" s="8"/>
      <c r="C226" s="8"/>
      <c r="D226" s="8"/>
      <c r="E226" s="8"/>
      <c r="F226" s="8"/>
      <c r="G226" s="8"/>
      <c r="H226" s="36"/>
      <c r="I226" s="36"/>
      <c r="J226" s="36"/>
      <c r="K226" s="29"/>
      <c r="L226" s="29"/>
      <c r="M226" s="29"/>
      <c r="N226" s="29"/>
      <c r="O226" s="29"/>
      <c r="P226" s="36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  <c r="AB226" s="1"/>
      <c r="AC226" s="1"/>
      <c r="AD226" s="1"/>
      <c r="AE226" s="1"/>
      <c r="AF226" s="1"/>
      <c r="AG226" s="1"/>
      <c r="AH226" s="1"/>
      <c r="AI226" s="1"/>
      <c r="AJ226" s="1"/>
    </row>
    <row r="227" spans="1:36" x14ac:dyDescent="0.2">
      <c r="A227" s="8"/>
      <c r="B227" s="8"/>
      <c r="C227" s="8"/>
      <c r="D227" s="8"/>
      <c r="E227" s="8"/>
      <c r="F227" s="8"/>
      <c r="G227" s="8"/>
      <c r="H227" s="36"/>
      <c r="I227" s="36"/>
      <c r="J227" s="36"/>
      <c r="K227" s="29"/>
      <c r="L227" s="29"/>
      <c r="M227" s="29"/>
      <c r="N227" s="29"/>
      <c r="O227" s="29"/>
      <c r="P227" s="36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  <c r="AB227" s="1"/>
      <c r="AC227" s="1"/>
      <c r="AD227" s="1"/>
      <c r="AE227" s="1"/>
      <c r="AF227" s="1"/>
      <c r="AG227" s="1"/>
      <c r="AH227" s="1"/>
      <c r="AI227" s="1"/>
      <c r="AJ227" s="1"/>
    </row>
    <row r="228" spans="1:36" x14ac:dyDescent="0.2">
      <c r="A228" s="8"/>
      <c r="B228" s="8"/>
      <c r="C228" s="8"/>
      <c r="D228" s="8"/>
      <c r="E228" s="8"/>
      <c r="F228" s="8"/>
      <c r="G228" s="8"/>
      <c r="H228" s="36"/>
      <c r="I228" s="36"/>
      <c r="J228" s="36"/>
      <c r="K228" s="29"/>
      <c r="L228" s="29"/>
      <c r="M228" s="29"/>
      <c r="N228" s="29"/>
      <c r="O228" s="29"/>
      <c r="P228" s="36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  <c r="AB228" s="1"/>
      <c r="AC228" s="1"/>
      <c r="AD228" s="1"/>
      <c r="AE228" s="1"/>
      <c r="AF228" s="1"/>
      <c r="AG228" s="1"/>
      <c r="AH228" s="1"/>
      <c r="AI228" s="1"/>
      <c r="AJ228" s="1"/>
    </row>
    <row r="229" spans="1:36" x14ac:dyDescent="0.2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2"/>
      <c r="L229" s="2"/>
      <c r="M229" s="2"/>
      <c r="N229" s="2"/>
      <c r="O229" s="2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  <c r="AB229" s="1"/>
      <c r="AC229" s="1"/>
      <c r="AD229" s="1"/>
      <c r="AE229" s="1"/>
      <c r="AF229" s="1"/>
      <c r="AG229" s="1"/>
      <c r="AH229" s="1"/>
      <c r="AI229" s="1"/>
      <c r="AJ229" s="1"/>
    </row>
    <row r="230" spans="1:36" x14ac:dyDescent="0.2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2"/>
      <c r="L230" s="2"/>
      <c r="M230" s="2"/>
      <c r="N230" s="2"/>
      <c r="O230" s="2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  <c r="AB230" s="1"/>
      <c r="AC230" s="1"/>
      <c r="AD230" s="1"/>
      <c r="AE230" s="1"/>
      <c r="AF230" s="1"/>
      <c r="AG230" s="1"/>
      <c r="AH230" s="1"/>
      <c r="AI230" s="1"/>
      <c r="AJ230" s="1"/>
    </row>
    <row r="231" spans="1:36" x14ac:dyDescent="0.2">
      <c r="A231" s="1"/>
      <c r="B231" s="1"/>
      <c r="C231" s="1"/>
      <c r="D231" s="1"/>
      <c r="E231" s="1"/>
      <c r="F231" s="1"/>
      <c r="G231" s="1"/>
      <c r="H231" s="3"/>
      <c r="I231" s="1"/>
      <c r="J231" s="1"/>
      <c r="K231" s="2"/>
      <c r="L231" s="2"/>
      <c r="M231" s="2"/>
      <c r="N231" s="2"/>
      <c r="O231" s="2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  <c r="AB231" s="1"/>
      <c r="AC231" s="1"/>
      <c r="AD231" s="1"/>
      <c r="AE231" s="1"/>
      <c r="AF231" s="1"/>
      <c r="AG231" s="1"/>
      <c r="AH231" s="1"/>
      <c r="AI231" s="1"/>
      <c r="AJ231" s="1"/>
    </row>
    <row r="232" spans="1:36" x14ac:dyDescent="0.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2"/>
      <c r="L232" s="2"/>
      <c r="M232" s="2"/>
      <c r="N232" s="2"/>
      <c r="O232" s="2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  <c r="AB232" s="1"/>
      <c r="AC232" s="1"/>
      <c r="AD232" s="1"/>
      <c r="AE232" s="1"/>
      <c r="AF232" s="1"/>
      <c r="AG232" s="1"/>
      <c r="AH232" s="1"/>
      <c r="AI232" s="1"/>
      <c r="AJ232" s="1"/>
    </row>
    <row r="233" spans="1:36" x14ac:dyDescent="0.2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2"/>
      <c r="L233" s="2"/>
      <c r="M233" s="2"/>
      <c r="N233" s="2"/>
      <c r="O233" s="2"/>
      <c r="P233" s="1"/>
      <c r="X233" s="1"/>
      <c r="Y233" s="1"/>
      <c r="Z233" s="1"/>
      <c r="AA233" s="1"/>
      <c r="AB233" s="1"/>
      <c r="AC233" s="1"/>
      <c r="AD233" s="1"/>
      <c r="AE233" s="1"/>
      <c r="AF233" s="1"/>
      <c r="AG233" s="1"/>
      <c r="AH233" s="1"/>
      <c r="AI233" s="1"/>
      <c r="AJ233" s="1"/>
    </row>
    <row r="234" spans="1:36" x14ac:dyDescent="0.2">
      <c r="A234" s="1"/>
      <c r="B234" s="1"/>
      <c r="C234" s="1"/>
      <c r="D234" s="1"/>
      <c r="E234" s="1"/>
      <c r="F234" s="1"/>
      <c r="G234" s="1"/>
      <c r="H234" s="3"/>
      <c r="I234" s="1"/>
      <c r="J234" s="1"/>
      <c r="K234" s="2"/>
      <c r="L234" s="2"/>
      <c r="M234" s="2"/>
      <c r="N234" s="2"/>
      <c r="O234" s="2"/>
      <c r="P234" s="1"/>
      <c r="X234" s="1"/>
      <c r="Y234" s="1"/>
      <c r="Z234" s="1"/>
      <c r="AA234" s="1"/>
      <c r="AB234" s="1"/>
      <c r="AC234" s="1"/>
      <c r="AD234" s="1"/>
      <c r="AE234" s="1"/>
      <c r="AF234" s="1"/>
      <c r="AG234" s="1"/>
      <c r="AH234" s="1"/>
      <c r="AI234" s="1"/>
      <c r="AJ234" s="1"/>
    </row>
    <row r="235" spans="1:36" x14ac:dyDescent="0.2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2"/>
      <c r="L235" s="2"/>
      <c r="M235" s="2"/>
      <c r="N235" s="2"/>
      <c r="O235" s="2"/>
      <c r="P235" s="1"/>
      <c r="X235" s="1"/>
      <c r="Y235" s="1"/>
      <c r="Z235" s="1"/>
      <c r="AA235" s="1"/>
      <c r="AB235" s="1"/>
      <c r="AC235" s="1"/>
      <c r="AD235" s="1"/>
      <c r="AE235" s="1"/>
      <c r="AF235" s="1"/>
      <c r="AG235" s="1"/>
      <c r="AH235" s="1"/>
      <c r="AI235" s="1"/>
      <c r="AJ235" s="1"/>
    </row>
    <row r="236" spans="1:36" x14ac:dyDescent="0.2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2"/>
      <c r="L236" s="2"/>
      <c r="M236" s="2"/>
      <c r="N236" s="2"/>
      <c r="O236" s="2"/>
      <c r="P236" s="1"/>
      <c r="X236" s="1"/>
      <c r="Y236" s="1"/>
      <c r="Z236" s="1"/>
      <c r="AA236" s="1"/>
      <c r="AB236" s="1"/>
      <c r="AC236" s="1"/>
      <c r="AD236" s="1"/>
      <c r="AE236" s="1"/>
      <c r="AF236" s="1"/>
      <c r="AG236" s="1"/>
      <c r="AH236" s="1"/>
      <c r="AI236" s="1"/>
      <c r="AJ236" s="1"/>
    </row>
  </sheetData>
  <mergeCells count="52">
    <mergeCell ref="J3:J6"/>
    <mergeCell ref="A7:A10"/>
    <mergeCell ref="I7:J7"/>
    <mergeCell ref="I8:J8"/>
    <mergeCell ref="I9:J9"/>
    <mergeCell ref="A1:B1"/>
    <mergeCell ref="D1:G1"/>
    <mergeCell ref="A3:A6"/>
    <mergeCell ref="B3:B10"/>
    <mergeCell ref="I3:I6"/>
    <mergeCell ref="A11:B11"/>
    <mergeCell ref="A12:B12"/>
    <mergeCell ref="I12:I15"/>
    <mergeCell ref="J12:J15"/>
    <mergeCell ref="A13:B13"/>
    <mergeCell ref="A14:B14"/>
    <mergeCell ref="A15:B15"/>
    <mergeCell ref="A16:B16"/>
    <mergeCell ref="I16:J16"/>
    <mergeCell ref="A17:A20"/>
    <mergeCell ref="B17:B24"/>
    <mergeCell ref="I17:J17"/>
    <mergeCell ref="I18:J18"/>
    <mergeCell ref="Q20:Q23"/>
    <mergeCell ref="R20:R23"/>
    <mergeCell ref="A21:A24"/>
    <mergeCell ref="I21:I24"/>
    <mergeCell ref="J21:J24"/>
    <mergeCell ref="Q24:R24"/>
    <mergeCell ref="A25:B25"/>
    <mergeCell ref="I25:J25"/>
    <mergeCell ref="Q25:R25"/>
    <mergeCell ref="A26:B26"/>
    <mergeCell ref="I26:J26"/>
    <mergeCell ref="Q26:R26"/>
    <mergeCell ref="A27:B27"/>
    <mergeCell ref="I27:J27"/>
    <mergeCell ref="A28:B28"/>
    <mergeCell ref="A29:B29"/>
    <mergeCell ref="A30:B30"/>
    <mergeCell ref="I30:J30"/>
    <mergeCell ref="A42:B42"/>
    <mergeCell ref="A43:B43"/>
    <mergeCell ref="A44:B44"/>
    <mergeCell ref="M48:P48"/>
    <mergeCell ref="A31:A34"/>
    <mergeCell ref="B31:B34"/>
    <mergeCell ref="A35:B35"/>
    <mergeCell ref="A36:B36"/>
    <mergeCell ref="A37:B37"/>
    <mergeCell ref="A38:A41"/>
    <mergeCell ref="B38:B41"/>
  </mergeCells>
  <pageMargins left="0.7" right="0.7" top="0.75" bottom="0.75" header="0.3" footer="0.3"/>
  <pageSetup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J236"/>
  <sheetViews>
    <sheetView zoomScale="70" zoomScaleNormal="70" workbookViewId="0">
      <selection activeCell="C3" sqref="C3:G10"/>
    </sheetView>
  </sheetViews>
  <sheetFormatPr baseColWidth="10" defaultRowHeight="12.75" x14ac:dyDescent="0.2"/>
  <cols>
    <col min="1" max="1" width="26" customWidth="1"/>
    <col min="2" max="2" width="20.42578125" customWidth="1"/>
    <col min="3" max="3" width="16.140625" customWidth="1"/>
    <col min="8" max="8" width="14.28515625" customWidth="1"/>
    <col min="11" max="11" width="14.85546875" customWidth="1"/>
    <col min="13" max="13" width="14.42578125" customWidth="1"/>
    <col min="18" max="18" width="7.140625" customWidth="1"/>
    <col min="19" max="19" width="15.28515625" customWidth="1"/>
    <col min="23" max="23" width="16.140625" customWidth="1"/>
  </cols>
  <sheetData>
    <row r="1" spans="1:36" x14ac:dyDescent="0.2">
      <c r="A1" s="118" t="s">
        <v>18</v>
      </c>
      <c r="B1" s="119"/>
      <c r="C1" s="50"/>
      <c r="D1" s="120" t="s">
        <v>22</v>
      </c>
      <c r="E1" s="121"/>
      <c r="F1" s="121"/>
      <c r="G1" s="122"/>
      <c r="H1" s="36"/>
      <c r="I1" s="37"/>
      <c r="J1" s="37"/>
      <c r="K1" s="11"/>
      <c r="L1" s="11"/>
      <c r="M1" s="11"/>
      <c r="N1" s="11"/>
      <c r="O1" s="11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</row>
    <row r="2" spans="1:36" x14ac:dyDescent="0.2">
      <c r="A2" s="38"/>
      <c r="B2" s="70"/>
      <c r="C2" s="12" t="s">
        <v>21</v>
      </c>
      <c r="D2" s="51">
        <v>10</v>
      </c>
      <c r="E2" s="51">
        <v>20</v>
      </c>
      <c r="F2" s="51">
        <v>30</v>
      </c>
      <c r="G2" s="51">
        <v>40</v>
      </c>
      <c r="H2" s="36"/>
      <c r="I2" s="38"/>
      <c r="J2" s="70"/>
      <c r="K2" s="12" t="s">
        <v>20</v>
      </c>
      <c r="L2" s="51">
        <v>10</v>
      </c>
      <c r="M2" s="51">
        <v>20</v>
      </c>
      <c r="N2" s="51">
        <v>30</v>
      </c>
      <c r="O2" s="51">
        <v>40</v>
      </c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</row>
    <row r="3" spans="1:36" x14ac:dyDescent="0.2">
      <c r="A3" s="114" t="s">
        <v>0</v>
      </c>
      <c r="B3" s="115">
        <v>43516</v>
      </c>
      <c r="C3" s="39">
        <v>3.9725000000000003E-2</v>
      </c>
      <c r="D3" s="39">
        <v>0.26972499999999999</v>
      </c>
      <c r="E3" s="39">
        <v>0.33082499999999998</v>
      </c>
      <c r="F3" s="39">
        <v>0.470725</v>
      </c>
      <c r="G3" s="39">
        <v>0.40332499999999999</v>
      </c>
      <c r="H3" s="36"/>
      <c r="I3" s="114" t="s">
        <v>1</v>
      </c>
      <c r="J3" s="115">
        <f>B3</f>
        <v>43516</v>
      </c>
      <c r="K3" s="13">
        <f>C17</f>
        <v>0.99312500000000004</v>
      </c>
      <c r="L3" s="13">
        <f t="shared" ref="L3:O6" si="0">D17</f>
        <v>6.7431249999999991</v>
      </c>
      <c r="M3" s="13">
        <f t="shared" si="0"/>
        <v>8.270624999999999</v>
      </c>
      <c r="N3" s="13">
        <f t="shared" si="0"/>
        <v>11.768125000000001</v>
      </c>
      <c r="O3" s="13">
        <f t="shared" si="0"/>
        <v>10.083124999999999</v>
      </c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  <c r="AA3" s="36"/>
      <c r="AB3" s="36"/>
      <c r="AC3" s="36"/>
      <c r="AD3" s="36"/>
      <c r="AE3" s="36"/>
      <c r="AF3" s="36"/>
      <c r="AG3" s="36"/>
      <c r="AH3" s="36"/>
      <c r="AI3" s="36"/>
      <c r="AJ3" s="36"/>
    </row>
    <row r="4" spans="1:36" x14ac:dyDescent="0.2">
      <c r="A4" s="114"/>
      <c r="B4" s="115"/>
      <c r="C4" s="39">
        <v>3.3325E-2</v>
      </c>
      <c r="D4" s="39">
        <v>0.22952500000000001</v>
      </c>
      <c r="E4" s="39">
        <v>0.32872499999999999</v>
      </c>
      <c r="F4" s="39">
        <v>0.449125</v>
      </c>
      <c r="G4" s="39">
        <v>0.37362499999999998</v>
      </c>
      <c r="H4" s="36"/>
      <c r="I4" s="114"/>
      <c r="J4" s="115"/>
      <c r="K4" s="13">
        <f>C18</f>
        <v>0.83312500000000012</v>
      </c>
      <c r="L4" s="13">
        <f t="shared" si="0"/>
        <v>5.7381250000000001</v>
      </c>
      <c r="M4" s="13">
        <f t="shared" si="0"/>
        <v>8.2181249999999988</v>
      </c>
      <c r="N4" s="13">
        <f t="shared" si="0"/>
        <v>11.228125</v>
      </c>
      <c r="O4" s="13">
        <f t="shared" si="0"/>
        <v>9.3406249999999993</v>
      </c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</row>
    <row r="5" spans="1:36" x14ac:dyDescent="0.2">
      <c r="A5" s="114"/>
      <c r="B5" s="115"/>
      <c r="C5" s="39">
        <v>2.6325000000000001E-2</v>
      </c>
      <c r="D5" s="39">
        <v>0.203625</v>
      </c>
      <c r="E5" s="39">
        <v>0.221025</v>
      </c>
      <c r="F5" s="39">
        <v>0.46442499999999998</v>
      </c>
      <c r="G5" s="39">
        <v>0.38072499999999998</v>
      </c>
      <c r="H5" s="36"/>
      <c r="I5" s="114"/>
      <c r="J5" s="115"/>
      <c r="K5" s="13">
        <f>C19</f>
        <v>0.65812500000000007</v>
      </c>
      <c r="L5" s="13">
        <f t="shared" si="0"/>
        <v>5.0906250000000002</v>
      </c>
      <c r="M5" s="13">
        <f t="shared" si="0"/>
        <v>5.5256249999999998</v>
      </c>
      <c r="N5" s="13">
        <f t="shared" si="0"/>
        <v>11.610624999999999</v>
      </c>
      <c r="O5" s="13">
        <f t="shared" si="0"/>
        <v>9.5181249999999995</v>
      </c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</row>
    <row r="6" spans="1:36" ht="13.5" thickBot="1" x14ac:dyDescent="0.25">
      <c r="A6" s="114"/>
      <c r="B6" s="115"/>
      <c r="C6" s="55">
        <v>2.5624999999999998E-2</v>
      </c>
      <c r="D6" s="55">
        <v>0.238625</v>
      </c>
      <c r="E6" s="55">
        <v>0.29922500000000002</v>
      </c>
      <c r="F6" s="55">
        <v>0.463225</v>
      </c>
      <c r="G6" s="55">
        <v>0.38722499999999999</v>
      </c>
      <c r="H6" s="36"/>
      <c r="I6" s="114"/>
      <c r="J6" s="115"/>
      <c r="K6" s="13">
        <f>C20</f>
        <v>0.640625</v>
      </c>
      <c r="L6" s="13">
        <f t="shared" si="0"/>
        <v>5.9656250000000002</v>
      </c>
      <c r="M6" s="13">
        <f t="shared" si="0"/>
        <v>7.4806250000000007</v>
      </c>
      <c r="N6" s="13">
        <f t="shared" si="0"/>
        <v>11.580625000000001</v>
      </c>
      <c r="O6" s="13">
        <f t="shared" si="0"/>
        <v>9.6806249999999991</v>
      </c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</row>
    <row r="7" spans="1:36" x14ac:dyDescent="0.2">
      <c r="A7" s="114" t="s">
        <v>2</v>
      </c>
      <c r="B7" s="115"/>
      <c r="C7" s="66">
        <v>0.113375</v>
      </c>
      <c r="D7" s="66">
        <v>0.12817500000000001</v>
      </c>
      <c r="E7" s="66">
        <v>0.14057500000000001</v>
      </c>
      <c r="F7" s="66">
        <v>0.110775</v>
      </c>
      <c r="G7" s="54">
        <v>8.6675000000000002E-2</v>
      </c>
      <c r="H7" s="14"/>
      <c r="I7" s="106" t="s">
        <v>7</v>
      </c>
      <c r="J7" s="106"/>
      <c r="K7" s="15">
        <f>AVERAGE(K3:K6)</f>
        <v>0.78125</v>
      </c>
      <c r="L7" s="15">
        <f t="shared" ref="L7:O7" si="1">AVERAGE(L3:L6)</f>
        <v>5.8843749999999995</v>
      </c>
      <c r="M7" s="15">
        <f t="shared" si="1"/>
        <v>7.3737499999999985</v>
      </c>
      <c r="N7" s="15">
        <f t="shared" si="1"/>
        <v>11.546875</v>
      </c>
      <c r="O7" s="15">
        <f t="shared" si="1"/>
        <v>9.6556249999999988</v>
      </c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</row>
    <row r="8" spans="1:36" x14ac:dyDescent="0.2">
      <c r="A8" s="114"/>
      <c r="B8" s="115"/>
      <c r="C8" s="67">
        <v>0.100775</v>
      </c>
      <c r="D8" s="67">
        <v>0.13037499999999999</v>
      </c>
      <c r="E8" s="68">
        <v>0.13137499999999999</v>
      </c>
      <c r="F8" s="67">
        <v>0.100775</v>
      </c>
      <c r="G8" s="39">
        <v>8.0475000000000005E-2</v>
      </c>
      <c r="H8" s="14"/>
      <c r="I8" s="106" t="s">
        <v>4</v>
      </c>
      <c r="J8" s="106"/>
      <c r="K8" s="15">
        <f>STDEV(K3:K6)</f>
        <v>0.16584851270562156</v>
      </c>
      <c r="L8" s="15">
        <f t="shared" ref="L8:O8" si="2">STDEV(L3:L6)</f>
        <v>0.68202669791340731</v>
      </c>
      <c r="M8" s="15">
        <f t="shared" si="2"/>
        <v>1.2837889478025637</v>
      </c>
      <c r="N8" s="15">
        <f t="shared" si="2"/>
        <v>0.2278568629644499</v>
      </c>
      <c r="O8" s="15">
        <f t="shared" si="2"/>
        <v>0.31702392128460366</v>
      </c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</row>
    <row r="9" spans="1:36" x14ac:dyDescent="0.2">
      <c r="A9" s="114"/>
      <c r="B9" s="115"/>
      <c r="C9" s="67">
        <v>0.13567499999999999</v>
      </c>
      <c r="D9" s="67">
        <v>0.11537500000000001</v>
      </c>
      <c r="E9" s="68">
        <v>0.14147499999999999</v>
      </c>
      <c r="F9" s="67">
        <v>0.122475</v>
      </c>
      <c r="G9" s="39">
        <v>8.5875000000000007E-2</v>
      </c>
      <c r="H9" s="36"/>
      <c r="I9" s="106" t="s">
        <v>5</v>
      </c>
      <c r="J9" s="106"/>
      <c r="K9" s="15">
        <f>1.96*(K8)/SQRT(4)</f>
        <v>0.16253154245150914</v>
      </c>
      <c r="L9" s="15">
        <f t="shared" ref="L9:O9" si="3">1.96*(L8)/SQRT(4)</f>
        <v>0.66838616395513917</v>
      </c>
      <c r="M9" s="15">
        <f t="shared" si="3"/>
        <v>1.2581131688465124</v>
      </c>
      <c r="N9" s="15">
        <f t="shared" si="3"/>
        <v>0.22329972570516091</v>
      </c>
      <c r="O9" s="15">
        <f t="shared" si="3"/>
        <v>0.31068344285891158</v>
      </c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</row>
    <row r="10" spans="1:36" x14ac:dyDescent="0.2">
      <c r="A10" s="114"/>
      <c r="B10" s="115"/>
      <c r="C10" s="67">
        <v>0.15037500000000001</v>
      </c>
      <c r="D10" s="67">
        <v>0.14377499999999999</v>
      </c>
      <c r="E10" s="68">
        <v>0.140875</v>
      </c>
      <c r="F10" s="67">
        <v>0.10337499999999999</v>
      </c>
      <c r="G10" s="39">
        <v>0.165575</v>
      </c>
      <c r="H10" s="36"/>
      <c r="I10" s="40"/>
      <c r="J10" s="9"/>
      <c r="K10" s="11"/>
      <c r="L10" s="11"/>
      <c r="M10" s="11"/>
      <c r="N10" s="11"/>
      <c r="O10" s="11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</row>
    <row r="11" spans="1:36" x14ac:dyDescent="0.2">
      <c r="A11" s="106" t="s">
        <v>3</v>
      </c>
      <c r="B11" s="106"/>
      <c r="C11" s="16">
        <f>AVERAGE(C3:C6)</f>
        <v>3.125E-2</v>
      </c>
      <c r="D11" s="16">
        <f t="shared" ref="D11:G11" si="4">AVERAGE(D3:D6)</f>
        <v>0.23537499999999997</v>
      </c>
      <c r="E11" s="16">
        <f t="shared" si="4"/>
        <v>0.29494999999999999</v>
      </c>
      <c r="F11" s="16">
        <f t="shared" si="4"/>
        <v>0.46187500000000004</v>
      </c>
      <c r="G11" s="16">
        <f t="shared" si="4"/>
        <v>0.38622499999999998</v>
      </c>
      <c r="H11" s="36"/>
      <c r="I11" s="41"/>
      <c r="J11" s="71"/>
      <c r="K11" s="12" t="s">
        <v>20</v>
      </c>
      <c r="L11" s="51">
        <v>10</v>
      </c>
      <c r="M11" s="51">
        <v>20</v>
      </c>
      <c r="N11" s="51">
        <v>30</v>
      </c>
      <c r="O11" s="51">
        <v>40</v>
      </c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</row>
    <row r="12" spans="1:36" x14ac:dyDescent="0.2">
      <c r="A12" s="106" t="s">
        <v>4</v>
      </c>
      <c r="B12" s="106"/>
      <c r="C12" s="17">
        <f t="shared" ref="C12:G12" si="5">STDEV(C3:C6)</f>
        <v>6.6339405082248672E-3</v>
      </c>
      <c r="D12" s="17">
        <f t="shared" si="5"/>
        <v>2.7281067916536304E-2</v>
      </c>
      <c r="E12" s="17">
        <f t="shared" si="5"/>
        <v>5.1351557912102296E-2</v>
      </c>
      <c r="F12" s="17">
        <f t="shared" si="5"/>
        <v>9.1142745185779882E-3</v>
      </c>
      <c r="G12" s="17">
        <f t="shared" si="5"/>
        <v>1.2680956851384156E-2</v>
      </c>
      <c r="H12" s="36"/>
      <c r="I12" s="135" t="s">
        <v>8</v>
      </c>
      <c r="J12" s="130">
        <f>B3</f>
        <v>43516</v>
      </c>
      <c r="K12" s="18">
        <f>C21</f>
        <v>2.8343750000000001</v>
      </c>
      <c r="L12" s="18">
        <f t="shared" ref="L12:O15" si="6">D21</f>
        <v>3.2043750000000002</v>
      </c>
      <c r="M12" s="18">
        <f t="shared" si="6"/>
        <v>3.5143750000000002</v>
      </c>
      <c r="N12" s="18">
        <f t="shared" si="6"/>
        <v>2.7693749999999997</v>
      </c>
      <c r="O12" s="18">
        <f t="shared" si="6"/>
        <v>2.1668750000000001</v>
      </c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</row>
    <row r="13" spans="1:36" x14ac:dyDescent="0.2">
      <c r="A13" s="133" t="s">
        <v>5</v>
      </c>
      <c r="B13" s="134"/>
      <c r="C13" s="17">
        <f t="shared" ref="C13:G13" si="7">1.96*(C12)/SQRT(4)</f>
        <v>6.5012616980603694E-3</v>
      </c>
      <c r="D13" s="17">
        <f t="shared" si="7"/>
        <v>2.6735446558205578E-2</v>
      </c>
      <c r="E13" s="17">
        <f t="shared" si="7"/>
        <v>5.0324526753860246E-2</v>
      </c>
      <c r="F13" s="17">
        <f t="shared" si="7"/>
        <v>8.9319890282064281E-3</v>
      </c>
      <c r="G13" s="17">
        <f t="shared" si="7"/>
        <v>1.2427337714356473E-2</v>
      </c>
      <c r="H13" s="36"/>
      <c r="I13" s="136"/>
      <c r="J13" s="131"/>
      <c r="K13" s="18">
        <f>C22</f>
        <v>2.5193750000000001</v>
      </c>
      <c r="L13" s="18">
        <f t="shared" si="6"/>
        <v>3.2593749999999999</v>
      </c>
      <c r="M13" s="18">
        <f t="shared" si="6"/>
        <v>3.2843749999999998</v>
      </c>
      <c r="N13" s="18">
        <f t="shared" si="6"/>
        <v>2.5193750000000001</v>
      </c>
      <c r="O13" s="18">
        <f t="shared" si="6"/>
        <v>2.0118750000000003</v>
      </c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</row>
    <row r="14" spans="1:36" x14ac:dyDescent="0.2">
      <c r="A14" s="106" t="s">
        <v>6</v>
      </c>
      <c r="B14" s="106"/>
      <c r="C14" s="16">
        <f t="shared" ref="C14:G14" si="8">AVERAGE(C7:C10)</f>
        <v>0.12504999999999999</v>
      </c>
      <c r="D14" s="16">
        <f t="shared" si="8"/>
        <v>0.12942500000000001</v>
      </c>
      <c r="E14" s="16">
        <f t="shared" si="8"/>
        <v>0.138575</v>
      </c>
      <c r="F14" s="16">
        <f t="shared" si="8"/>
        <v>0.10935</v>
      </c>
      <c r="G14" s="16">
        <f t="shared" si="8"/>
        <v>0.10465000000000002</v>
      </c>
      <c r="H14" s="36"/>
      <c r="I14" s="136"/>
      <c r="J14" s="131"/>
      <c r="K14" s="18">
        <f>C23</f>
        <v>3.3918749999999998</v>
      </c>
      <c r="L14" s="18">
        <f t="shared" si="6"/>
        <v>2.8843749999999999</v>
      </c>
      <c r="M14" s="18">
        <f t="shared" si="6"/>
        <v>3.5368749999999998</v>
      </c>
      <c r="N14" s="18">
        <f t="shared" si="6"/>
        <v>3.0618749999999997</v>
      </c>
      <c r="O14" s="18">
        <f t="shared" si="6"/>
        <v>2.1468750000000001</v>
      </c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</row>
    <row r="15" spans="1:36" x14ac:dyDescent="0.2">
      <c r="A15" s="106" t="s">
        <v>4</v>
      </c>
      <c r="B15" s="106"/>
      <c r="C15" s="17">
        <f t="shared" ref="C15:G15" si="9">STDEV(C7:C10)</f>
        <v>2.2209813896864022E-2</v>
      </c>
      <c r="D15" s="17">
        <f t="shared" si="9"/>
        <v>1.1630276580259523E-2</v>
      </c>
      <c r="E15" s="17">
        <f t="shared" si="9"/>
        <v>4.8145612468842918E-3</v>
      </c>
      <c r="F15" s="17">
        <f t="shared" si="9"/>
        <v>9.7215825186369054E-3</v>
      </c>
      <c r="G15" s="17">
        <f t="shared" si="9"/>
        <v>4.070989846871801E-2</v>
      </c>
      <c r="H15" s="36"/>
      <c r="I15" s="137"/>
      <c r="J15" s="132"/>
      <c r="K15" s="18">
        <f>C24</f>
        <v>3.7593749999999999</v>
      </c>
      <c r="L15" s="18">
        <f t="shared" si="6"/>
        <v>3.5943749999999994</v>
      </c>
      <c r="M15" s="18">
        <f t="shared" si="6"/>
        <v>3.5218750000000001</v>
      </c>
      <c r="N15" s="18">
        <f t="shared" si="6"/>
        <v>2.5843750000000001</v>
      </c>
      <c r="O15" s="18">
        <f t="shared" si="6"/>
        <v>4.1393749999999994</v>
      </c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</row>
    <row r="16" spans="1:36" x14ac:dyDescent="0.2">
      <c r="A16" s="106" t="s">
        <v>5</v>
      </c>
      <c r="B16" s="106"/>
      <c r="C16" s="17">
        <f t="shared" ref="C16:G16" si="10">1.96*(C15)/SQRT(4)</f>
        <v>2.1765617618926741E-2</v>
      </c>
      <c r="D16" s="17">
        <f t="shared" si="10"/>
        <v>1.1397671048654332E-2</v>
      </c>
      <c r="E16" s="17">
        <f t="shared" si="10"/>
        <v>4.7182700219466061E-3</v>
      </c>
      <c r="F16" s="17">
        <f t="shared" si="10"/>
        <v>9.527150868264167E-3</v>
      </c>
      <c r="G16" s="17">
        <f t="shared" si="10"/>
        <v>3.9895700499343649E-2</v>
      </c>
      <c r="H16" s="36"/>
      <c r="I16" s="128" t="s">
        <v>9</v>
      </c>
      <c r="J16" s="129"/>
      <c r="K16" s="15">
        <f>AVERAGE(K12:K15)</f>
        <v>3.1262500000000002</v>
      </c>
      <c r="L16" s="15">
        <f t="shared" ref="L16:O16" si="11">AVERAGE(L12:L15)</f>
        <v>3.2356249999999998</v>
      </c>
      <c r="M16" s="15">
        <f t="shared" si="11"/>
        <v>3.464375</v>
      </c>
      <c r="N16" s="15">
        <f t="shared" si="11"/>
        <v>2.7337500000000001</v>
      </c>
      <c r="O16" s="15">
        <f t="shared" si="11"/>
        <v>2.61625</v>
      </c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</row>
    <row r="17" spans="1:36" x14ac:dyDescent="0.2">
      <c r="A17" s="114" t="s">
        <v>1</v>
      </c>
      <c r="B17" s="115">
        <f>B3</f>
        <v>43516</v>
      </c>
      <c r="C17" s="19">
        <f t="shared" ref="C17:G24" si="12">(1000*C3/40)</f>
        <v>0.99312500000000004</v>
      </c>
      <c r="D17" s="19">
        <f t="shared" si="12"/>
        <v>6.7431249999999991</v>
      </c>
      <c r="E17" s="19">
        <f t="shared" si="12"/>
        <v>8.270624999999999</v>
      </c>
      <c r="F17" s="19">
        <f t="shared" si="12"/>
        <v>11.768125000000001</v>
      </c>
      <c r="G17" s="19">
        <f t="shared" si="12"/>
        <v>10.083124999999999</v>
      </c>
      <c r="H17" s="36"/>
      <c r="I17" s="128" t="s">
        <v>4</v>
      </c>
      <c r="J17" s="129"/>
      <c r="K17" s="15">
        <f>STDEV(K12:K15)</f>
        <v>0.55524534742159981</v>
      </c>
      <c r="L17" s="15">
        <f t="shared" ref="L17:O17" si="13">STDEV(L12:L15)</f>
        <v>0.29075691450648811</v>
      </c>
      <c r="M17" s="15">
        <f t="shared" si="13"/>
        <v>0.12036403117210731</v>
      </c>
      <c r="N17" s="15">
        <f t="shared" si="13"/>
        <v>0.24303956296592241</v>
      </c>
      <c r="O17" s="15">
        <f t="shared" si="13"/>
        <v>1.0177474617179512</v>
      </c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</row>
    <row r="18" spans="1:36" x14ac:dyDescent="0.2">
      <c r="A18" s="114"/>
      <c r="B18" s="115"/>
      <c r="C18" s="19">
        <f t="shared" si="12"/>
        <v>0.83312500000000012</v>
      </c>
      <c r="D18" s="19">
        <f t="shared" si="12"/>
        <v>5.7381250000000001</v>
      </c>
      <c r="E18" s="19">
        <f t="shared" si="12"/>
        <v>8.2181249999999988</v>
      </c>
      <c r="F18" s="19">
        <f t="shared" si="12"/>
        <v>11.228125</v>
      </c>
      <c r="G18" s="19">
        <f t="shared" si="12"/>
        <v>9.3406249999999993</v>
      </c>
      <c r="H18" s="36"/>
      <c r="I18" s="128" t="s">
        <v>5</v>
      </c>
      <c r="J18" s="129"/>
      <c r="K18" s="15">
        <f>1.96*(K17)/SQRT(4)</f>
        <v>0.54414044047316779</v>
      </c>
      <c r="L18" s="15">
        <f t="shared" ref="L18:O18" si="14">1.96*(L17)/SQRT(4)</f>
        <v>0.28494177621635836</v>
      </c>
      <c r="M18" s="15">
        <f t="shared" si="14"/>
        <v>0.11795675054866517</v>
      </c>
      <c r="N18" s="15">
        <f t="shared" si="14"/>
        <v>0.23817877170660395</v>
      </c>
      <c r="O18" s="15">
        <f t="shared" si="14"/>
        <v>0.99739251248359218</v>
      </c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</row>
    <row r="19" spans="1:36" x14ac:dyDescent="0.2">
      <c r="A19" s="114"/>
      <c r="B19" s="115"/>
      <c r="C19" s="19">
        <f t="shared" si="12"/>
        <v>0.65812500000000007</v>
      </c>
      <c r="D19" s="19">
        <f t="shared" si="12"/>
        <v>5.0906250000000002</v>
      </c>
      <c r="E19" s="19">
        <f t="shared" si="12"/>
        <v>5.5256249999999998</v>
      </c>
      <c r="F19" s="19">
        <f t="shared" si="12"/>
        <v>11.610624999999999</v>
      </c>
      <c r="G19" s="19">
        <f t="shared" si="12"/>
        <v>9.5181249999999995</v>
      </c>
      <c r="H19" s="36"/>
      <c r="I19" s="10"/>
      <c r="J19" s="9"/>
      <c r="K19" s="10"/>
      <c r="L19" s="20"/>
      <c r="M19" s="20"/>
      <c r="N19" s="20"/>
      <c r="O19" s="20"/>
      <c r="P19" s="36"/>
      <c r="Q19" s="38"/>
      <c r="R19" s="70"/>
      <c r="S19" s="12" t="s">
        <v>20</v>
      </c>
      <c r="T19" s="51">
        <v>10</v>
      </c>
      <c r="U19" s="51">
        <v>20</v>
      </c>
      <c r="V19" s="51">
        <v>30</v>
      </c>
      <c r="W19" s="51">
        <v>40</v>
      </c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</row>
    <row r="20" spans="1:36" x14ac:dyDescent="0.2">
      <c r="A20" s="114"/>
      <c r="B20" s="115"/>
      <c r="C20" s="19">
        <f t="shared" si="12"/>
        <v>0.640625</v>
      </c>
      <c r="D20" s="19">
        <f t="shared" si="12"/>
        <v>5.9656250000000002</v>
      </c>
      <c r="E20" s="19">
        <f t="shared" si="12"/>
        <v>7.4806250000000007</v>
      </c>
      <c r="F20" s="19">
        <f t="shared" si="12"/>
        <v>11.580625000000001</v>
      </c>
      <c r="G20" s="19">
        <f t="shared" si="12"/>
        <v>9.6806249999999991</v>
      </c>
      <c r="H20" s="36"/>
      <c r="I20" s="41"/>
      <c r="J20" s="71"/>
      <c r="K20" s="12" t="s">
        <v>20</v>
      </c>
      <c r="L20" s="51">
        <v>10</v>
      </c>
      <c r="M20" s="51">
        <v>20</v>
      </c>
      <c r="N20" s="51">
        <v>30</v>
      </c>
      <c r="O20" s="51">
        <v>40</v>
      </c>
      <c r="P20" s="42"/>
      <c r="Q20" s="114" t="s">
        <v>8</v>
      </c>
      <c r="R20" s="115"/>
      <c r="S20" s="13"/>
      <c r="T20" s="59">
        <f>(L12/K12)*100</f>
        <v>113.05402425578832</v>
      </c>
      <c r="U20" s="59">
        <f>(M12/K12)*100</f>
        <v>123.99117971334068</v>
      </c>
      <c r="V20" s="59">
        <f>(N12/K12)*100</f>
        <v>97.706725468577716</v>
      </c>
      <c r="W20" s="59">
        <f>(O12/K12)*100</f>
        <v>76.449834619625136</v>
      </c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6"/>
    </row>
    <row r="21" spans="1:36" x14ac:dyDescent="0.2">
      <c r="A21" s="114" t="s">
        <v>8</v>
      </c>
      <c r="B21" s="115"/>
      <c r="C21" s="19">
        <f t="shared" si="12"/>
        <v>2.8343750000000001</v>
      </c>
      <c r="D21" s="19">
        <f t="shared" si="12"/>
        <v>3.2043750000000002</v>
      </c>
      <c r="E21" s="19">
        <f t="shared" si="12"/>
        <v>3.5143750000000002</v>
      </c>
      <c r="F21" s="19">
        <f t="shared" si="12"/>
        <v>2.7693749999999997</v>
      </c>
      <c r="G21" s="19">
        <f t="shared" si="12"/>
        <v>2.1668750000000001</v>
      </c>
      <c r="H21" s="36"/>
      <c r="I21" s="126" t="s">
        <v>11</v>
      </c>
      <c r="J21" s="127">
        <f>B3</f>
        <v>43516</v>
      </c>
      <c r="K21" s="21">
        <f>C38</f>
        <v>1.3405354753975545</v>
      </c>
      <c r="L21" s="21">
        <f t="shared" ref="L21:O24" si="15">D38</f>
        <v>8.0509954520602989</v>
      </c>
      <c r="M21" s="21">
        <f t="shared" si="15"/>
        <v>9.0037190444239901</v>
      </c>
      <c r="N21" s="21">
        <f t="shared" si="15"/>
        <v>16.257629088225119</v>
      </c>
      <c r="O21" s="21">
        <f t="shared" si="15"/>
        <v>17.802992045926857</v>
      </c>
      <c r="P21" s="42"/>
      <c r="Q21" s="114"/>
      <c r="R21" s="115"/>
      <c r="S21" s="13"/>
      <c r="T21" s="59">
        <f>(L13/K13)*100</f>
        <v>129.37236417762341</v>
      </c>
      <c r="U21" s="59">
        <f>(M13/K13)*100</f>
        <v>130.36467377821879</v>
      </c>
      <c r="V21" s="59">
        <f>(N13/K13)*100</f>
        <v>100</v>
      </c>
      <c r="W21" s="59">
        <f>(O13/K13)*100</f>
        <v>79.856115107913666</v>
      </c>
      <c r="X21" s="36"/>
      <c r="Y21" s="36"/>
      <c r="Z21" s="36"/>
      <c r="AA21" s="36"/>
      <c r="AB21" s="36"/>
      <c r="AC21" s="36"/>
      <c r="AD21" s="36"/>
      <c r="AE21" s="36"/>
      <c r="AF21" s="36"/>
      <c r="AG21" s="36"/>
      <c r="AH21" s="36"/>
      <c r="AI21" s="63"/>
      <c r="AJ21" s="36"/>
    </row>
    <row r="22" spans="1:36" x14ac:dyDescent="0.2">
      <c r="A22" s="114"/>
      <c r="B22" s="115"/>
      <c r="C22" s="19">
        <f t="shared" si="12"/>
        <v>2.5193750000000001</v>
      </c>
      <c r="D22" s="19">
        <f t="shared" si="12"/>
        <v>3.2593749999999999</v>
      </c>
      <c r="E22" s="19">
        <f t="shared" si="12"/>
        <v>3.2843749999999998</v>
      </c>
      <c r="F22" s="19">
        <f t="shared" si="12"/>
        <v>2.5193750000000001</v>
      </c>
      <c r="G22" s="19">
        <f t="shared" si="12"/>
        <v>2.0118750000000003</v>
      </c>
      <c r="H22" s="36"/>
      <c r="I22" s="126"/>
      <c r="J22" s="127"/>
      <c r="K22" s="21">
        <f>C39</f>
        <v>1.2651705000183293</v>
      </c>
      <c r="L22" s="21">
        <f t="shared" si="15"/>
        <v>6.7354618449224724</v>
      </c>
      <c r="M22" s="21">
        <f t="shared" si="15"/>
        <v>9.5730804946257031</v>
      </c>
      <c r="N22" s="21">
        <f t="shared" si="15"/>
        <v>17.050853738056475</v>
      </c>
      <c r="O22" s="21">
        <f t="shared" si="15"/>
        <v>17.762604597538409</v>
      </c>
      <c r="P22" s="42"/>
      <c r="Q22" s="114"/>
      <c r="R22" s="115"/>
      <c r="S22" s="13"/>
      <c r="T22" s="59">
        <f>(L14/K14)*100</f>
        <v>85.037774092500456</v>
      </c>
      <c r="U22" s="59">
        <f>(M14/K14)*100</f>
        <v>104.27492168785702</v>
      </c>
      <c r="V22" s="59">
        <f>(N14/K14)*100</f>
        <v>90.270867882808176</v>
      </c>
      <c r="W22" s="59">
        <f>(O14/K14)*100</f>
        <v>63.294637921503607</v>
      </c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6"/>
    </row>
    <row r="23" spans="1:36" x14ac:dyDescent="0.2">
      <c r="A23" s="114"/>
      <c r="B23" s="115"/>
      <c r="C23" s="19">
        <f t="shared" si="12"/>
        <v>3.3918749999999998</v>
      </c>
      <c r="D23" s="19">
        <f t="shared" si="12"/>
        <v>2.8843749999999999</v>
      </c>
      <c r="E23" s="19">
        <f t="shared" si="12"/>
        <v>3.5368749999999998</v>
      </c>
      <c r="F23" s="19">
        <f t="shared" si="12"/>
        <v>3.0618749999999997</v>
      </c>
      <c r="G23" s="19">
        <f t="shared" si="12"/>
        <v>2.1468750000000001</v>
      </c>
      <c r="H23" s="36"/>
      <c r="I23" s="126"/>
      <c r="J23" s="127"/>
      <c r="K23" s="21">
        <f>C40</f>
        <v>0.74233554335368002</v>
      </c>
      <c r="L23" s="21">
        <f t="shared" si="15"/>
        <v>6.7522900415243505</v>
      </c>
      <c r="M23" s="21">
        <f t="shared" si="15"/>
        <v>5.9771396427599637</v>
      </c>
      <c r="N23" s="21">
        <f t="shared" si="15"/>
        <v>14.50774278981657</v>
      </c>
      <c r="O23" s="21">
        <f t="shared" si="15"/>
        <v>16.96197235051223</v>
      </c>
      <c r="P23" s="42"/>
      <c r="Q23" s="114"/>
      <c r="R23" s="115"/>
      <c r="S23" s="13"/>
      <c r="T23" s="59">
        <f>(L15/K15)*100</f>
        <v>95.610972568578546</v>
      </c>
      <c r="U23" s="59">
        <f>(M15/K15)*100</f>
        <v>93.682460515378224</v>
      </c>
      <c r="V23" s="59">
        <f>(N15/K15)*100</f>
        <v>68.7448046550291</v>
      </c>
      <c r="W23" s="59" t="s">
        <v>19</v>
      </c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36"/>
      <c r="AJ23" s="36"/>
    </row>
    <row r="24" spans="1:36" x14ac:dyDescent="0.2">
      <c r="A24" s="114"/>
      <c r="B24" s="115"/>
      <c r="C24" s="19">
        <f t="shared" si="12"/>
        <v>3.7593749999999999</v>
      </c>
      <c r="D24" s="19">
        <f t="shared" si="12"/>
        <v>3.5943749999999994</v>
      </c>
      <c r="E24" s="19">
        <f t="shared" si="12"/>
        <v>3.5218750000000001</v>
      </c>
      <c r="F24" s="19">
        <f t="shared" si="12"/>
        <v>2.5843750000000001</v>
      </c>
      <c r="G24" s="19">
        <f t="shared" si="12"/>
        <v>4.1393749999999994</v>
      </c>
      <c r="H24" s="36"/>
      <c r="I24" s="126"/>
      <c r="J24" s="127"/>
      <c r="K24" s="21">
        <f>C41</f>
        <v>0.65195848123043632</v>
      </c>
      <c r="L24" s="21">
        <f t="shared" si="15"/>
        <v>6.3498617632763352</v>
      </c>
      <c r="M24" s="21">
        <f t="shared" si="15"/>
        <v>8.1263524118874209</v>
      </c>
      <c r="N24" s="21">
        <f t="shared" si="15"/>
        <v>17.143842692728533</v>
      </c>
      <c r="O24" s="21">
        <f t="shared" si="15"/>
        <v>8.9474716370381184</v>
      </c>
      <c r="P24" s="42"/>
      <c r="Q24" s="106" t="s">
        <v>9</v>
      </c>
      <c r="R24" s="106"/>
      <c r="S24" s="16"/>
      <c r="T24" s="60">
        <f>AVERAGE(T20:T23)</f>
        <v>105.76878377362269</v>
      </c>
      <c r="U24" s="60">
        <f t="shared" ref="U24:W24" si="16">AVERAGE(U20:U23)</f>
        <v>113.07830892369867</v>
      </c>
      <c r="V24" s="60">
        <f t="shared" si="16"/>
        <v>89.180599501603737</v>
      </c>
      <c r="W24" s="60">
        <f t="shared" si="16"/>
        <v>73.200195883014132</v>
      </c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63"/>
    </row>
    <row r="25" spans="1:36" x14ac:dyDescent="0.2">
      <c r="A25" s="106" t="s">
        <v>7</v>
      </c>
      <c r="B25" s="106"/>
      <c r="C25" s="16">
        <f t="shared" ref="C25:G25" si="17">AVERAGE(C17:C20)</f>
        <v>0.78125</v>
      </c>
      <c r="D25" s="16">
        <f t="shared" si="17"/>
        <v>5.8843749999999995</v>
      </c>
      <c r="E25" s="16">
        <f t="shared" si="17"/>
        <v>7.3737499999999985</v>
      </c>
      <c r="F25" s="16">
        <f t="shared" si="17"/>
        <v>11.546875</v>
      </c>
      <c r="G25" s="16">
        <f t="shared" si="17"/>
        <v>9.6556249999999988</v>
      </c>
      <c r="H25" s="36"/>
      <c r="I25" s="125" t="s">
        <v>11</v>
      </c>
      <c r="J25" s="125"/>
      <c r="K25" s="22">
        <f>AVERAGE(K21:K24)</f>
        <v>1</v>
      </c>
      <c r="L25" s="22">
        <f t="shared" ref="L25:O25" si="18">AVERAGE(L21:L24)</f>
        <v>6.9721522754458647</v>
      </c>
      <c r="M25" s="22">
        <f t="shared" si="18"/>
        <v>8.1700728984242694</v>
      </c>
      <c r="N25" s="22">
        <f t="shared" si="18"/>
        <v>16.240017077206673</v>
      </c>
      <c r="O25" s="22">
        <f t="shared" si="18"/>
        <v>15.368760157753904</v>
      </c>
      <c r="P25" s="42"/>
      <c r="Q25" s="106" t="s">
        <v>4</v>
      </c>
      <c r="R25" s="106"/>
      <c r="S25" s="17"/>
      <c r="T25" s="61">
        <f>STDEV(T20:T23)</f>
        <v>19.520584243708868</v>
      </c>
      <c r="U25" s="61">
        <f>STDEV(U20:U23)</f>
        <v>17.045113875220881</v>
      </c>
      <c r="V25" s="61">
        <f t="shared" ref="V25:W25" si="19">STDEV(V20:V23)</f>
        <v>14.242713310131046</v>
      </c>
      <c r="W25" s="61">
        <f t="shared" si="19"/>
        <v>8.7458987867375448</v>
      </c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6"/>
    </row>
    <row r="26" spans="1:36" x14ac:dyDescent="0.2">
      <c r="A26" s="106" t="s">
        <v>4</v>
      </c>
      <c r="B26" s="106"/>
      <c r="C26" s="17">
        <f t="shared" ref="C26:G26" si="20">STDEV(C17:C20)</f>
        <v>0.16584851270562156</v>
      </c>
      <c r="D26" s="17">
        <f t="shared" si="20"/>
        <v>0.68202669791340731</v>
      </c>
      <c r="E26" s="17">
        <f t="shared" si="20"/>
        <v>1.2837889478025637</v>
      </c>
      <c r="F26" s="17">
        <f t="shared" si="20"/>
        <v>0.2278568629644499</v>
      </c>
      <c r="G26" s="17">
        <f t="shared" si="20"/>
        <v>0.31702392128460366</v>
      </c>
      <c r="H26" s="36"/>
      <c r="I26" s="125" t="s">
        <v>4</v>
      </c>
      <c r="J26" s="125"/>
      <c r="K26" s="22">
        <f>STDEV(K21:K24)</f>
        <v>0.35298898712305338</v>
      </c>
      <c r="L26" s="22">
        <f t="shared" ref="L26:O26" si="21">STDEV(L21:L24)</f>
        <v>0.74285706186094902</v>
      </c>
      <c r="M26" s="22">
        <f t="shared" si="21"/>
        <v>1.5784236816605537</v>
      </c>
      <c r="N26" s="22">
        <f t="shared" si="21"/>
        <v>1.2213982729555677</v>
      </c>
      <c r="O26" s="22">
        <f t="shared" si="21"/>
        <v>4.2983426047999584</v>
      </c>
      <c r="P26" s="42"/>
      <c r="Q26" s="106" t="s">
        <v>5</v>
      </c>
      <c r="R26" s="106"/>
      <c r="S26" s="17"/>
      <c r="T26" s="61">
        <f>1.96*(T25)/SQRT(4)</f>
        <v>19.13017255883469</v>
      </c>
      <c r="U26" s="61">
        <f t="shared" ref="U26:W26" si="22">1.96*(U25)/SQRT(4)</f>
        <v>16.704211597716462</v>
      </c>
      <c r="V26" s="61">
        <f t="shared" si="22"/>
        <v>13.957859043928424</v>
      </c>
      <c r="W26" s="61">
        <f t="shared" si="22"/>
        <v>8.5709808110027943</v>
      </c>
      <c r="X26" s="36"/>
      <c r="Y26" s="36"/>
      <c r="Z26" s="36"/>
      <c r="AA26" s="36"/>
      <c r="AB26" s="36"/>
      <c r="AC26" s="36"/>
      <c r="AD26" s="36"/>
      <c r="AE26" s="36"/>
      <c r="AF26" s="36"/>
      <c r="AG26" s="36"/>
      <c r="AH26" s="36"/>
      <c r="AI26" s="36"/>
      <c r="AJ26" s="36"/>
    </row>
    <row r="27" spans="1:36" x14ac:dyDescent="0.2">
      <c r="A27" s="133" t="s">
        <v>5</v>
      </c>
      <c r="B27" s="134"/>
      <c r="C27" s="17">
        <f t="shared" ref="C27:G27" si="23">1.96*(C26)/SQRT(4)</f>
        <v>0.16253154245150914</v>
      </c>
      <c r="D27" s="17">
        <f t="shared" si="23"/>
        <v>0.66838616395513917</v>
      </c>
      <c r="E27" s="17">
        <f t="shared" si="23"/>
        <v>1.2581131688465124</v>
      </c>
      <c r="F27" s="17">
        <f t="shared" si="23"/>
        <v>0.22329972570516091</v>
      </c>
      <c r="G27" s="17">
        <f t="shared" si="23"/>
        <v>0.31068344285891158</v>
      </c>
      <c r="H27" s="36"/>
      <c r="I27" s="125" t="s">
        <v>5</v>
      </c>
      <c r="J27" s="125"/>
      <c r="K27" s="22">
        <f>1.96*(K26)/SQRT(4)</f>
        <v>0.3459292073805923</v>
      </c>
      <c r="L27" s="22">
        <f t="shared" ref="L27:O27" si="24">1.96*(L26)/SQRT(4)</f>
        <v>0.72799992062372998</v>
      </c>
      <c r="M27" s="22">
        <f t="shared" si="24"/>
        <v>1.5468552080273426</v>
      </c>
      <c r="N27" s="22">
        <f t="shared" si="24"/>
        <v>1.1969703074964564</v>
      </c>
      <c r="O27" s="22">
        <f t="shared" si="24"/>
        <v>4.2123757527039594</v>
      </c>
      <c r="P27" s="42"/>
      <c r="Q27" s="64"/>
      <c r="R27" s="64"/>
      <c r="S27" s="14"/>
      <c r="T27" s="62"/>
      <c r="U27" s="62"/>
      <c r="V27" s="62"/>
      <c r="W27" s="62"/>
      <c r="X27" s="36"/>
      <c r="Y27" s="36"/>
      <c r="Z27" s="36"/>
      <c r="AA27" s="36"/>
      <c r="AB27" s="36"/>
      <c r="AC27" s="36"/>
      <c r="AD27" s="36"/>
      <c r="AE27" s="36"/>
      <c r="AF27" s="36"/>
      <c r="AG27" s="36"/>
      <c r="AH27" s="36"/>
      <c r="AI27" s="36"/>
      <c r="AJ27" s="36"/>
    </row>
    <row r="28" spans="1:36" x14ac:dyDescent="0.2">
      <c r="A28" s="106" t="s">
        <v>9</v>
      </c>
      <c r="B28" s="106"/>
      <c r="C28" s="16">
        <f t="shared" ref="C28:G28" si="25">AVERAGE(C21:C24)</f>
        <v>3.1262500000000002</v>
      </c>
      <c r="D28" s="16">
        <f t="shared" si="25"/>
        <v>3.2356249999999998</v>
      </c>
      <c r="E28" s="16">
        <f t="shared" si="25"/>
        <v>3.464375</v>
      </c>
      <c r="F28" s="16">
        <f t="shared" si="25"/>
        <v>2.7337500000000001</v>
      </c>
      <c r="G28" s="16">
        <f t="shared" si="25"/>
        <v>2.61625</v>
      </c>
      <c r="H28" s="36"/>
      <c r="I28" s="40"/>
      <c r="J28" s="9"/>
      <c r="K28" s="11"/>
      <c r="L28" s="11"/>
      <c r="M28" s="11"/>
      <c r="N28" s="11"/>
      <c r="O28" s="42"/>
      <c r="P28" s="42"/>
      <c r="Q28" s="37"/>
      <c r="R28" s="37"/>
      <c r="S28" s="14"/>
      <c r="T28" s="62"/>
      <c r="U28" s="62"/>
      <c r="V28" s="62"/>
      <c r="W28" s="62"/>
      <c r="X28" s="36"/>
      <c r="Y28" s="36"/>
      <c r="Z28" s="36"/>
      <c r="AA28" s="36"/>
      <c r="AB28" s="36"/>
      <c r="AC28" s="36"/>
      <c r="AD28" s="36"/>
      <c r="AE28" s="36"/>
      <c r="AF28" s="36"/>
      <c r="AG28" s="36"/>
      <c r="AH28" s="36"/>
      <c r="AI28" s="36"/>
      <c r="AJ28" s="36"/>
    </row>
    <row r="29" spans="1:36" x14ac:dyDescent="0.2">
      <c r="A29" s="106" t="s">
        <v>4</v>
      </c>
      <c r="B29" s="106"/>
      <c r="C29" s="17">
        <f t="shared" ref="C29:G29" si="26">STDEV(C21:C24)</f>
        <v>0.55524534742159981</v>
      </c>
      <c r="D29" s="17">
        <f t="shared" si="26"/>
        <v>0.29075691450648811</v>
      </c>
      <c r="E29" s="17">
        <f t="shared" si="26"/>
        <v>0.12036403117210731</v>
      </c>
      <c r="F29" s="17">
        <f t="shared" si="26"/>
        <v>0.24303956296592241</v>
      </c>
      <c r="G29" s="17">
        <f t="shared" si="26"/>
        <v>1.0177474617179512</v>
      </c>
      <c r="H29" s="37"/>
      <c r="I29" s="40"/>
      <c r="J29" s="9"/>
      <c r="K29" s="11"/>
      <c r="L29" s="11"/>
      <c r="M29" s="11"/>
      <c r="N29" s="11"/>
      <c r="O29" s="11"/>
      <c r="P29" s="42"/>
      <c r="Q29" s="37"/>
      <c r="R29" s="37"/>
      <c r="S29" s="14"/>
      <c r="T29" s="62"/>
      <c r="U29" s="62"/>
      <c r="V29" s="62"/>
      <c r="W29" s="62"/>
      <c r="X29" s="36"/>
      <c r="Y29" s="36"/>
      <c r="Z29" s="36"/>
      <c r="AA29" s="36"/>
      <c r="AB29" s="36"/>
      <c r="AC29" s="36"/>
      <c r="AD29" s="36"/>
      <c r="AE29" s="36"/>
      <c r="AF29" s="36"/>
      <c r="AG29" s="36"/>
      <c r="AH29" s="36"/>
      <c r="AI29" s="36"/>
      <c r="AJ29" s="36"/>
    </row>
    <row r="30" spans="1:36" x14ac:dyDescent="0.2">
      <c r="A30" s="106" t="s">
        <v>5</v>
      </c>
      <c r="B30" s="106"/>
      <c r="C30" s="17">
        <f t="shared" ref="C30:G30" si="27">1.96*(C29)/SQRT(4)</f>
        <v>0.54414044047316779</v>
      </c>
      <c r="D30" s="17">
        <f t="shared" si="27"/>
        <v>0.28494177621635836</v>
      </c>
      <c r="E30" s="17">
        <f t="shared" si="27"/>
        <v>0.11795675054866517</v>
      </c>
      <c r="F30" s="17">
        <f t="shared" si="27"/>
        <v>0.23817877170660395</v>
      </c>
      <c r="G30" s="17">
        <f t="shared" si="27"/>
        <v>0.99739251248359218</v>
      </c>
      <c r="H30" s="37"/>
      <c r="I30" s="124"/>
      <c r="J30" s="124"/>
      <c r="K30" s="11"/>
      <c r="L30" s="11"/>
      <c r="M30" s="11"/>
      <c r="N30" s="11"/>
      <c r="O30" s="11"/>
      <c r="P30" s="42"/>
      <c r="Q30" s="37"/>
      <c r="R30" s="37"/>
      <c r="S30" s="14"/>
      <c r="T30" s="62"/>
      <c r="U30" s="62"/>
      <c r="V30" s="62"/>
      <c r="W30" s="62"/>
      <c r="X30" s="36"/>
      <c r="Y30" s="36"/>
      <c r="Z30" s="36"/>
      <c r="AA30" s="36"/>
      <c r="AB30" s="36"/>
      <c r="AC30" s="36"/>
      <c r="AD30" s="36"/>
      <c r="AE30" s="36"/>
      <c r="AF30" s="36"/>
      <c r="AG30" s="36"/>
      <c r="AH30" s="36"/>
      <c r="AI30" s="36"/>
      <c r="AJ30" s="36"/>
    </row>
    <row r="31" spans="1:36" x14ac:dyDescent="0.2">
      <c r="A31" s="114" t="s">
        <v>10</v>
      </c>
      <c r="B31" s="115">
        <f>B3</f>
        <v>43516</v>
      </c>
      <c r="C31" s="23">
        <f t="shared" ref="C31:G34" si="28">(C17/C21)</f>
        <v>0.35038588754134509</v>
      </c>
      <c r="D31" s="23">
        <f t="shared" si="28"/>
        <v>2.104349522137702</v>
      </c>
      <c r="E31" s="23">
        <f t="shared" si="28"/>
        <v>2.3533700871420944</v>
      </c>
      <c r="F31" s="23">
        <f t="shared" si="28"/>
        <v>4.2493793726021227</v>
      </c>
      <c r="G31" s="23">
        <f t="shared" si="28"/>
        <v>4.6533025670608588</v>
      </c>
      <c r="H31" s="37"/>
      <c r="I31" s="40"/>
      <c r="J31" s="9"/>
      <c r="K31" s="11"/>
      <c r="L31" s="11"/>
      <c r="M31" s="11"/>
      <c r="N31" s="11"/>
      <c r="O31" s="11"/>
      <c r="P31" s="42"/>
      <c r="Q31" s="37"/>
      <c r="R31" s="37"/>
      <c r="S31" s="14"/>
      <c r="T31" s="62"/>
      <c r="U31" s="62"/>
      <c r="V31" s="62"/>
      <c r="W31" s="62"/>
      <c r="X31" s="36"/>
      <c r="Y31" s="36"/>
      <c r="Z31" s="36"/>
      <c r="AA31" s="36"/>
      <c r="AB31" s="36"/>
      <c r="AC31" s="36"/>
      <c r="AD31" s="36"/>
      <c r="AE31" s="36"/>
      <c r="AF31" s="36"/>
      <c r="AG31" s="36"/>
      <c r="AH31" s="36"/>
      <c r="AI31" s="36"/>
      <c r="AJ31" s="36"/>
    </row>
    <row r="32" spans="1:36" x14ac:dyDescent="0.2">
      <c r="A32" s="114"/>
      <c r="B32" s="115"/>
      <c r="C32" s="23">
        <f t="shared" si="28"/>
        <v>0.33068717439841233</v>
      </c>
      <c r="D32" s="23">
        <f t="shared" si="28"/>
        <v>1.7604985618408437</v>
      </c>
      <c r="E32" s="23">
        <f t="shared" si="28"/>
        <v>2.5021883920076116</v>
      </c>
      <c r="F32" s="23">
        <f t="shared" si="28"/>
        <v>4.4567104936740263</v>
      </c>
      <c r="G32" s="23">
        <f t="shared" si="28"/>
        <v>4.6427461944703312</v>
      </c>
      <c r="H32" s="37"/>
      <c r="I32" s="40"/>
      <c r="J32" s="40"/>
      <c r="K32" s="20"/>
      <c r="L32" s="20"/>
      <c r="M32" s="20"/>
      <c r="N32" s="20"/>
      <c r="O32" s="20"/>
      <c r="P32" s="42"/>
      <c r="Q32" s="37"/>
      <c r="R32" s="37"/>
      <c r="S32" s="65"/>
      <c r="T32" s="65"/>
      <c r="U32" s="65"/>
      <c r="V32" s="65"/>
      <c r="W32" s="65"/>
      <c r="X32" s="36"/>
      <c r="Y32" s="36"/>
      <c r="Z32" s="36"/>
      <c r="AA32" s="36"/>
      <c r="AB32" s="36"/>
      <c r="AC32" s="36"/>
      <c r="AD32" s="36"/>
      <c r="AE32" s="36"/>
      <c r="AF32" s="36"/>
      <c r="AG32" s="36"/>
      <c r="AH32" s="36"/>
      <c r="AI32" s="36"/>
      <c r="AJ32" s="36"/>
    </row>
    <row r="33" spans="1:36" x14ac:dyDescent="0.2">
      <c r="A33" s="114"/>
      <c r="B33" s="115"/>
      <c r="C33" s="23">
        <f t="shared" si="28"/>
        <v>0.19402985074626869</v>
      </c>
      <c r="D33" s="23">
        <f t="shared" si="28"/>
        <v>1.7648970747562298</v>
      </c>
      <c r="E33" s="23">
        <f t="shared" si="28"/>
        <v>1.5622901572716028</v>
      </c>
      <c r="F33" s="23">
        <f t="shared" si="28"/>
        <v>3.7919983670136763</v>
      </c>
      <c r="G33" s="23">
        <f t="shared" si="28"/>
        <v>4.4334788937409018</v>
      </c>
      <c r="H33" s="37"/>
      <c r="I33" s="37"/>
      <c r="J33" s="37"/>
      <c r="K33" s="37"/>
      <c r="L33" s="37"/>
      <c r="M33" s="37"/>
      <c r="N33" s="37"/>
      <c r="O33" s="37"/>
      <c r="P33" s="42"/>
      <c r="Q33" s="42"/>
      <c r="R33" s="42"/>
      <c r="S33" s="42"/>
      <c r="T33" s="42"/>
      <c r="U33" s="42"/>
      <c r="V33" s="42"/>
      <c r="W33" s="42"/>
      <c r="X33" s="36"/>
      <c r="Y33" s="36"/>
      <c r="Z33" s="36"/>
      <c r="AA33" s="36"/>
      <c r="AB33" s="36"/>
      <c r="AC33" s="36"/>
      <c r="AD33" s="36"/>
      <c r="AE33" s="36"/>
      <c r="AF33" s="36"/>
      <c r="AG33" s="36"/>
      <c r="AH33" s="36"/>
      <c r="AI33" s="36"/>
      <c r="AJ33" s="36"/>
    </row>
    <row r="34" spans="1:36" x14ac:dyDescent="0.2">
      <c r="A34" s="114"/>
      <c r="B34" s="115"/>
      <c r="C34" s="23">
        <f t="shared" si="28"/>
        <v>0.17040731504571904</v>
      </c>
      <c r="D34" s="23">
        <f t="shared" si="28"/>
        <v>1.6597113545470357</v>
      </c>
      <c r="E34" s="23">
        <f t="shared" si="28"/>
        <v>2.1240461401952087</v>
      </c>
      <c r="F34" s="23">
        <f t="shared" si="28"/>
        <v>4.4810157194679565</v>
      </c>
      <c r="G34" s="23">
        <f t="shared" si="28"/>
        <v>2.3386682772157634</v>
      </c>
      <c r="H34" s="37"/>
      <c r="I34" s="37"/>
      <c r="J34" s="37"/>
      <c r="K34" s="37"/>
      <c r="L34" s="37"/>
      <c r="M34" s="37"/>
      <c r="N34" s="37"/>
      <c r="O34" s="37"/>
      <c r="P34" s="42"/>
      <c r="Q34" s="42"/>
      <c r="R34" s="42"/>
      <c r="S34" s="42"/>
      <c r="T34" s="42"/>
      <c r="U34" s="42"/>
      <c r="V34" s="42"/>
      <c r="W34" s="42"/>
      <c r="X34" s="36"/>
      <c r="Y34" s="36"/>
      <c r="Z34" s="36"/>
      <c r="AA34" s="36"/>
      <c r="AB34" s="36"/>
      <c r="AC34" s="36"/>
      <c r="AD34" s="36"/>
      <c r="AE34" s="36"/>
      <c r="AF34" s="36"/>
      <c r="AG34" s="36"/>
      <c r="AH34" s="36"/>
      <c r="AI34" s="36"/>
      <c r="AJ34" s="36"/>
    </row>
    <row r="35" spans="1:36" x14ac:dyDescent="0.2">
      <c r="A35" s="106" t="s">
        <v>10</v>
      </c>
      <c r="B35" s="106"/>
      <c r="C35" s="24">
        <f t="shared" ref="C35:G35" si="29">AVERAGE(C31:C34)</f>
        <v>0.26137755693293629</v>
      </c>
      <c r="D35" s="24">
        <f t="shared" si="29"/>
        <v>1.8223641283204528</v>
      </c>
      <c r="E35" s="24">
        <f t="shared" si="29"/>
        <v>2.1354736941541295</v>
      </c>
      <c r="F35" s="24">
        <f t="shared" si="29"/>
        <v>4.2447759881894456</v>
      </c>
      <c r="G35" s="24">
        <f t="shared" si="29"/>
        <v>4.0170489831219633</v>
      </c>
      <c r="H35" s="37"/>
      <c r="I35" s="37"/>
      <c r="J35" s="37"/>
      <c r="K35" s="37"/>
      <c r="L35" s="37"/>
      <c r="M35" s="37"/>
      <c r="N35" s="37"/>
      <c r="O35" s="37"/>
      <c r="P35" s="42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  <c r="AF35" s="36"/>
      <c r="AG35" s="36"/>
      <c r="AH35" s="36"/>
      <c r="AI35" s="36"/>
      <c r="AJ35" s="36"/>
    </row>
    <row r="36" spans="1:36" x14ac:dyDescent="0.2">
      <c r="A36" s="106" t="s">
        <v>4</v>
      </c>
      <c r="B36" s="106"/>
      <c r="C36" s="25">
        <f t="shared" ref="C36:G36" si="30">STDEV(C31:C34)</f>
        <v>9.2263399078455308E-2</v>
      </c>
      <c r="D36" s="25">
        <f t="shared" si="30"/>
        <v>0.19416616397959399</v>
      </c>
      <c r="E36" s="25">
        <f t="shared" si="30"/>
        <v>0.41256452571752572</v>
      </c>
      <c r="F36" s="25">
        <f t="shared" si="30"/>
        <v>0.31924609662723424</v>
      </c>
      <c r="G36" s="25">
        <f t="shared" si="30"/>
        <v>1.1234902889033671</v>
      </c>
      <c r="H36" s="37"/>
      <c r="I36" s="37"/>
      <c r="J36" s="37"/>
      <c r="K36" s="37"/>
      <c r="L36" s="37"/>
      <c r="M36" s="37"/>
      <c r="N36" s="37"/>
      <c r="O36" s="37"/>
      <c r="P36" s="42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</row>
    <row r="37" spans="1:36" x14ac:dyDescent="0.2">
      <c r="A37" s="106" t="s">
        <v>5</v>
      </c>
      <c r="B37" s="106"/>
      <c r="C37" s="25">
        <f t="shared" ref="C37:G37" si="31">1.96*(C36)/SQRT(4)</f>
        <v>9.0418131096886206E-2</v>
      </c>
      <c r="D37" s="25">
        <f t="shared" si="31"/>
        <v>0.19028284070000212</v>
      </c>
      <c r="E37" s="25">
        <f t="shared" si="31"/>
        <v>0.40431323520317519</v>
      </c>
      <c r="F37" s="25">
        <f t="shared" si="31"/>
        <v>0.31286117469468955</v>
      </c>
      <c r="G37" s="25">
        <f t="shared" si="31"/>
        <v>1.1010204831252997</v>
      </c>
      <c r="H37" s="37"/>
      <c r="I37" s="37"/>
      <c r="J37" s="37"/>
      <c r="K37" s="37"/>
      <c r="L37" s="37"/>
      <c r="M37" s="37"/>
      <c r="N37" s="37"/>
      <c r="O37" s="37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</row>
    <row r="38" spans="1:36" x14ac:dyDescent="0.2">
      <c r="A38" s="114" t="s">
        <v>11</v>
      </c>
      <c r="B38" s="115">
        <f>B3</f>
        <v>43516</v>
      </c>
      <c r="C38" s="23">
        <f t="shared" ref="C38:G41" si="32">(C31/$C$35)</f>
        <v>1.3405354753975545</v>
      </c>
      <c r="D38" s="23">
        <f t="shared" si="32"/>
        <v>8.0509954520602989</v>
      </c>
      <c r="E38" s="23">
        <f t="shared" si="32"/>
        <v>9.0037190444239901</v>
      </c>
      <c r="F38" s="23">
        <f t="shared" si="32"/>
        <v>16.257629088225119</v>
      </c>
      <c r="G38" s="23">
        <f t="shared" si="32"/>
        <v>17.802992045926857</v>
      </c>
      <c r="H38" s="37"/>
      <c r="I38" s="37"/>
      <c r="J38" s="37"/>
      <c r="K38" s="37"/>
      <c r="L38" s="37"/>
      <c r="M38" s="37"/>
      <c r="N38" s="37"/>
      <c r="O38" s="37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</row>
    <row r="39" spans="1:36" x14ac:dyDescent="0.2">
      <c r="A39" s="114"/>
      <c r="B39" s="115">
        <v>41235</v>
      </c>
      <c r="C39" s="23">
        <f t="shared" si="32"/>
        <v>1.2651705000183293</v>
      </c>
      <c r="D39" s="23">
        <f t="shared" si="32"/>
        <v>6.7354618449224724</v>
      </c>
      <c r="E39" s="23">
        <f t="shared" si="32"/>
        <v>9.5730804946257031</v>
      </c>
      <c r="F39" s="23">
        <f t="shared" si="32"/>
        <v>17.050853738056475</v>
      </c>
      <c r="G39" s="23">
        <f t="shared" si="32"/>
        <v>17.762604597538409</v>
      </c>
      <c r="H39" s="37"/>
      <c r="I39" s="37"/>
      <c r="J39" s="37"/>
      <c r="K39" s="37"/>
      <c r="L39" s="37"/>
      <c r="M39" s="37"/>
      <c r="N39" s="37"/>
      <c r="O39" s="37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</row>
    <row r="40" spans="1:36" x14ac:dyDescent="0.2">
      <c r="A40" s="114"/>
      <c r="B40" s="115">
        <v>41235</v>
      </c>
      <c r="C40" s="23">
        <f t="shared" si="32"/>
        <v>0.74233554335368002</v>
      </c>
      <c r="D40" s="23">
        <f t="shared" si="32"/>
        <v>6.7522900415243505</v>
      </c>
      <c r="E40" s="23">
        <f t="shared" si="32"/>
        <v>5.9771396427599637</v>
      </c>
      <c r="F40" s="23">
        <f t="shared" si="32"/>
        <v>14.50774278981657</v>
      </c>
      <c r="G40" s="23">
        <f t="shared" si="32"/>
        <v>16.96197235051223</v>
      </c>
      <c r="H40" s="37"/>
      <c r="I40" s="37"/>
      <c r="J40" s="37"/>
      <c r="K40" s="37"/>
      <c r="L40" s="37"/>
      <c r="M40" s="37"/>
      <c r="N40" s="37"/>
      <c r="O40" s="37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</row>
    <row r="41" spans="1:36" x14ac:dyDescent="0.2">
      <c r="A41" s="114"/>
      <c r="B41" s="115">
        <v>41235</v>
      </c>
      <c r="C41" s="23">
        <f t="shared" si="32"/>
        <v>0.65195848123043632</v>
      </c>
      <c r="D41" s="23">
        <f t="shared" si="32"/>
        <v>6.3498617632763352</v>
      </c>
      <c r="E41" s="23">
        <f t="shared" si="32"/>
        <v>8.1263524118874209</v>
      </c>
      <c r="F41" s="23">
        <f t="shared" si="32"/>
        <v>17.143842692728533</v>
      </c>
      <c r="G41" s="23">
        <f t="shared" si="32"/>
        <v>8.9474716370381184</v>
      </c>
      <c r="H41" s="36"/>
      <c r="I41" s="37"/>
      <c r="J41" s="37"/>
      <c r="K41" s="37"/>
      <c r="L41" s="37"/>
      <c r="M41" s="37"/>
      <c r="N41" s="37"/>
      <c r="O41" s="37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</row>
    <row r="42" spans="1:36" x14ac:dyDescent="0.2">
      <c r="A42" s="106" t="s">
        <v>11</v>
      </c>
      <c r="B42" s="106"/>
      <c r="C42" s="24">
        <f t="shared" ref="C42:G42" si="33">AVERAGE(C38:C41)</f>
        <v>1</v>
      </c>
      <c r="D42" s="24">
        <f t="shared" si="33"/>
        <v>6.9721522754458647</v>
      </c>
      <c r="E42" s="24">
        <f t="shared" si="33"/>
        <v>8.1700728984242694</v>
      </c>
      <c r="F42" s="24">
        <f t="shared" si="33"/>
        <v>16.240017077206673</v>
      </c>
      <c r="G42" s="24">
        <f t="shared" si="33"/>
        <v>15.368760157753904</v>
      </c>
      <c r="H42" s="36"/>
      <c r="I42" s="37"/>
      <c r="J42" s="37"/>
      <c r="K42" s="37"/>
      <c r="L42" s="37"/>
      <c r="M42" s="37"/>
      <c r="N42" s="37"/>
      <c r="O42" s="37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</row>
    <row r="43" spans="1:36" x14ac:dyDescent="0.2">
      <c r="A43" s="106" t="s">
        <v>4</v>
      </c>
      <c r="B43" s="106"/>
      <c r="C43" s="25">
        <f t="shared" ref="C43:G43" si="34">STDEV(C38:C41)</f>
        <v>0.35298898712305338</v>
      </c>
      <c r="D43" s="25">
        <f t="shared" si="34"/>
        <v>0.74285706186094902</v>
      </c>
      <c r="E43" s="25">
        <f t="shared" si="34"/>
        <v>1.5784236816605537</v>
      </c>
      <c r="F43" s="25">
        <f t="shared" si="34"/>
        <v>1.2213982729555677</v>
      </c>
      <c r="G43" s="25">
        <f t="shared" si="34"/>
        <v>4.2983426047999584</v>
      </c>
      <c r="H43" s="36"/>
      <c r="I43" s="37"/>
      <c r="J43" s="37"/>
      <c r="K43" s="37"/>
      <c r="L43" s="37"/>
      <c r="M43" s="37"/>
      <c r="N43" s="37"/>
      <c r="O43" s="37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</row>
    <row r="44" spans="1:36" x14ac:dyDescent="0.2">
      <c r="A44" s="106" t="s">
        <v>5</v>
      </c>
      <c r="B44" s="106"/>
      <c r="C44" s="25">
        <f t="shared" ref="C44:G44" si="35">1.96*(C43)/SQRT(4)</f>
        <v>0.3459292073805923</v>
      </c>
      <c r="D44" s="25">
        <f t="shared" si="35"/>
        <v>0.72799992062372998</v>
      </c>
      <c r="E44" s="25">
        <f t="shared" si="35"/>
        <v>1.5468552080273426</v>
      </c>
      <c r="F44" s="25">
        <f t="shared" si="35"/>
        <v>1.1969703074964564</v>
      </c>
      <c r="G44" s="25">
        <f t="shared" si="35"/>
        <v>4.2123757527039594</v>
      </c>
      <c r="H44" s="36"/>
      <c r="I44" s="37"/>
      <c r="J44" s="37"/>
      <c r="K44" s="37"/>
      <c r="L44" s="37"/>
      <c r="M44" s="37"/>
      <c r="N44" s="37"/>
      <c r="O44" s="37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63"/>
      <c r="AJ44" s="36"/>
    </row>
    <row r="45" spans="1:36" x14ac:dyDescent="0.2">
      <c r="A45" s="38"/>
      <c r="B45" s="38"/>
      <c r="C45" s="38"/>
      <c r="D45" s="38"/>
      <c r="E45" s="38"/>
      <c r="F45" s="38"/>
      <c r="G45" s="38"/>
      <c r="H45" s="36"/>
      <c r="I45" s="37"/>
      <c r="J45" s="37"/>
      <c r="K45" s="37"/>
      <c r="L45" s="37"/>
      <c r="M45" s="37"/>
      <c r="N45" s="37"/>
      <c r="O45" s="37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</row>
    <row r="46" spans="1:36" x14ac:dyDescent="0.2">
      <c r="A46" s="8"/>
      <c r="B46" s="8"/>
      <c r="C46" s="8"/>
      <c r="D46" s="8"/>
      <c r="E46" s="8"/>
      <c r="F46" s="8"/>
      <c r="G46" s="8"/>
      <c r="H46" s="36"/>
      <c r="I46" s="37"/>
      <c r="J46" s="37"/>
      <c r="K46" s="37"/>
      <c r="L46" s="37"/>
      <c r="M46" s="37"/>
      <c r="N46" s="37"/>
      <c r="O46" s="37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</row>
    <row r="47" spans="1:36" x14ac:dyDescent="0.2">
      <c r="A47" s="8"/>
      <c r="B47" s="8"/>
      <c r="C47" s="8"/>
      <c r="D47" s="8"/>
      <c r="E47" s="8"/>
      <c r="F47" s="8"/>
      <c r="G47" s="8"/>
      <c r="H47" s="37"/>
      <c r="I47" s="27"/>
      <c r="J47" s="9"/>
      <c r="K47" s="26"/>
      <c r="L47" s="26"/>
      <c r="M47" s="26"/>
      <c r="N47" s="26"/>
      <c r="O47" s="2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63"/>
    </row>
    <row r="48" spans="1:36" ht="15.75" customHeight="1" x14ac:dyDescent="0.2">
      <c r="A48" s="42"/>
      <c r="B48" s="42"/>
      <c r="C48" s="42"/>
      <c r="D48" s="42"/>
      <c r="E48" s="8"/>
      <c r="F48" s="8"/>
      <c r="G48" s="8"/>
      <c r="H48" s="43" t="s">
        <v>12</v>
      </c>
      <c r="I48" s="30" t="s">
        <v>14</v>
      </c>
      <c r="J48" s="30" t="s">
        <v>15</v>
      </c>
      <c r="K48" s="30" t="s">
        <v>13</v>
      </c>
      <c r="L48" s="26"/>
      <c r="M48" s="123" t="s">
        <v>17</v>
      </c>
      <c r="N48" s="123"/>
      <c r="O48" s="123"/>
      <c r="P48" s="123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</row>
    <row r="49" spans="1:36" x14ac:dyDescent="0.2">
      <c r="A49" s="42"/>
      <c r="B49" s="42"/>
      <c r="C49" s="42"/>
      <c r="D49" s="42"/>
      <c r="E49" s="8"/>
      <c r="F49" s="8"/>
      <c r="G49" s="8"/>
      <c r="H49" s="12" t="s">
        <v>20</v>
      </c>
      <c r="I49" s="18">
        <f>K7</f>
        <v>0.78125</v>
      </c>
      <c r="J49" s="18">
        <f>K16</f>
        <v>3.1262500000000002</v>
      </c>
      <c r="K49" s="21">
        <f>K25</f>
        <v>1</v>
      </c>
      <c r="L49" s="27"/>
      <c r="M49" s="69"/>
      <c r="N49" s="69"/>
      <c r="O49" s="69"/>
      <c r="P49" s="69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</row>
    <row r="50" spans="1:36" x14ac:dyDescent="0.2">
      <c r="A50" s="42"/>
      <c r="B50" s="42"/>
      <c r="C50" s="42"/>
      <c r="D50" s="42"/>
      <c r="E50" s="8"/>
      <c r="F50" s="8"/>
      <c r="G50" s="8"/>
      <c r="H50" s="51">
        <v>10</v>
      </c>
      <c r="I50" s="18">
        <f>L7</f>
        <v>5.8843749999999995</v>
      </c>
      <c r="J50" s="18">
        <f>L16</f>
        <v>3.2356249999999998</v>
      </c>
      <c r="K50" s="21">
        <f>L25</f>
        <v>6.9721522754458647</v>
      </c>
      <c r="L50" s="26"/>
      <c r="M50" s="12" t="s">
        <v>20</v>
      </c>
      <c r="N50" s="4"/>
      <c r="O50" s="4"/>
      <c r="P50" s="4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</row>
    <row r="51" spans="1:36" x14ac:dyDescent="0.2">
      <c r="A51" s="42"/>
      <c r="B51" s="42"/>
      <c r="C51" s="42"/>
      <c r="D51" s="42"/>
      <c r="E51" s="8"/>
      <c r="F51" s="8"/>
      <c r="G51" s="8"/>
      <c r="H51" s="51">
        <v>20</v>
      </c>
      <c r="I51" s="18">
        <f>M7</f>
        <v>7.3737499999999985</v>
      </c>
      <c r="J51" s="18">
        <f>M16</f>
        <v>3.464375</v>
      </c>
      <c r="K51" s="44">
        <f>M25</f>
        <v>8.1700728984242694</v>
      </c>
      <c r="L51" s="37"/>
      <c r="M51" s="51">
        <v>10</v>
      </c>
      <c r="N51" s="5"/>
      <c r="O51" s="4"/>
      <c r="P51" s="4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</row>
    <row r="52" spans="1:36" x14ac:dyDescent="0.2">
      <c r="A52" s="42"/>
      <c r="B52" s="42"/>
      <c r="C52" s="42"/>
      <c r="D52" s="42"/>
      <c r="E52" s="8"/>
      <c r="F52" s="8"/>
      <c r="G52" s="8"/>
      <c r="H52" s="51">
        <v>30</v>
      </c>
      <c r="I52" s="18">
        <f>N7</f>
        <v>11.546875</v>
      </c>
      <c r="J52" s="18">
        <f>N16</f>
        <v>2.7337500000000001</v>
      </c>
      <c r="K52" s="21">
        <f>N25</f>
        <v>16.240017077206673</v>
      </c>
      <c r="L52" s="29"/>
      <c r="M52" s="51">
        <v>20</v>
      </c>
      <c r="N52" s="56"/>
      <c r="O52" s="56"/>
      <c r="P52" s="5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</row>
    <row r="53" spans="1:36" x14ac:dyDescent="0.2">
      <c r="A53" s="42"/>
      <c r="B53" s="42"/>
      <c r="C53" s="42"/>
      <c r="D53" s="42"/>
      <c r="E53" s="8"/>
      <c r="F53" s="8"/>
      <c r="G53" s="8"/>
      <c r="H53" s="51">
        <v>40</v>
      </c>
      <c r="I53" s="18">
        <f>O7</f>
        <v>9.6556249999999988</v>
      </c>
      <c r="J53" s="18">
        <f>O16</f>
        <v>2.61625</v>
      </c>
      <c r="K53" s="21">
        <f>O25</f>
        <v>15.368760157753904</v>
      </c>
      <c r="L53" s="29"/>
      <c r="M53" s="51">
        <v>30</v>
      </c>
      <c r="N53" s="56"/>
      <c r="O53" s="56"/>
      <c r="P53" s="5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</row>
    <row r="54" spans="1:36" x14ac:dyDescent="0.2">
      <c r="A54" s="42"/>
      <c r="B54" s="42"/>
      <c r="C54" s="42"/>
      <c r="D54" s="42"/>
      <c r="E54" s="8"/>
      <c r="F54" s="8"/>
      <c r="G54" s="8"/>
      <c r="H54" s="11"/>
      <c r="I54" s="11"/>
      <c r="J54" s="11"/>
      <c r="K54" s="26"/>
      <c r="L54" s="11"/>
      <c r="M54" s="51">
        <v>40</v>
      </c>
      <c r="N54" s="56"/>
      <c r="O54" s="56"/>
      <c r="P54" s="5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</row>
    <row r="55" spans="1:36" x14ac:dyDescent="0.2">
      <c r="A55" s="42"/>
      <c r="B55" s="42"/>
      <c r="C55" s="42"/>
      <c r="D55" s="42"/>
      <c r="E55" s="8"/>
      <c r="F55" s="8"/>
      <c r="G55" s="8"/>
      <c r="H55" s="11"/>
      <c r="I55" s="11"/>
      <c r="J55" s="11"/>
      <c r="K55" s="26"/>
      <c r="L55" s="11"/>
      <c r="M55" s="13"/>
      <c r="N55" s="30" t="s">
        <v>14</v>
      </c>
      <c r="O55" s="30" t="s">
        <v>15</v>
      </c>
      <c r="P55" s="30" t="s">
        <v>13</v>
      </c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</row>
    <row r="56" spans="1:36" x14ac:dyDescent="0.2">
      <c r="A56" s="42"/>
      <c r="B56" s="42"/>
      <c r="C56" s="42"/>
      <c r="D56" s="42"/>
      <c r="E56" s="8"/>
      <c r="F56" s="8"/>
      <c r="G56" s="8"/>
      <c r="H56" s="11"/>
      <c r="I56" s="11"/>
      <c r="J56" s="11"/>
      <c r="K56" s="26"/>
      <c r="L56" s="11"/>
      <c r="M56" s="28" t="s">
        <v>16</v>
      </c>
      <c r="N56" s="7"/>
      <c r="O56" s="5"/>
      <c r="P56" s="6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</row>
    <row r="57" spans="1:36" x14ac:dyDescent="0.2">
      <c r="A57" s="42"/>
      <c r="B57" s="42"/>
      <c r="C57" s="42"/>
      <c r="D57" s="42"/>
      <c r="E57" s="8"/>
      <c r="F57" s="8"/>
      <c r="G57" s="8"/>
      <c r="H57" s="11"/>
      <c r="I57" s="11"/>
      <c r="J57" s="11"/>
      <c r="K57" s="26"/>
      <c r="L57" s="11"/>
      <c r="M57" s="10"/>
      <c r="N57" s="57"/>
      <c r="O57" s="57"/>
      <c r="P57" s="57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</row>
    <row r="58" spans="1:36" ht="12.75" customHeight="1" x14ac:dyDescent="0.2">
      <c r="A58" s="42"/>
      <c r="B58" s="42"/>
      <c r="C58" s="42"/>
      <c r="D58" s="42"/>
      <c r="E58" s="8"/>
      <c r="F58" s="8"/>
      <c r="G58" s="8"/>
      <c r="H58" s="11"/>
      <c r="I58" s="11"/>
      <c r="J58" s="11"/>
      <c r="K58" s="26"/>
      <c r="L58" s="11"/>
      <c r="M58" s="10"/>
      <c r="N58" s="57"/>
      <c r="O58" s="57"/>
      <c r="P58" s="57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</row>
    <row r="59" spans="1:36" x14ac:dyDescent="0.2">
      <c r="A59" s="42"/>
      <c r="B59" s="42"/>
      <c r="C59" s="42"/>
      <c r="D59" s="42"/>
      <c r="E59" s="8"/>
      <c r="F59" s="8"/>
      <c r="G59" s="8"/>
      <c r="H59" s="11"/>
      <c r="I59" s="11"/>
      <c r="J59" s="11"/>
      <c r="K59" s="26"/>
      <c r="L59" s="29"/>
      <c r="M59" s="10"/>
      <c r="N59" s="57"/>
      <c r="O59" s="57"/>
      <c r="P59" s="57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</row>
    <row r="60" spans="1:36" x14ac:dyDescent="0.2">
      <c r="A60" s="42"/>
      <c r="B60" s="42"/>
      <c r="C60" s="42"/>
      <c r="D60" s="42"/>
      <c r="E60" s="8"/>
      <c r="F60" s="8"/>
      <c r="G60" s="8"/>
      <c r="H60" s="37"/>
      <c r="I60" s="20"/>
      <c r="J60" s="11"/>
      <c r="K60" s="11"/>
      <c r="L60" s="11"/>
      <c r="M60" s="10"/>
      <c r="N60" s="57"/>
      <c r="O60" s="57"/>
      <c r="P60" s="57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</row>
    <row r="61" spans="1:36" x14ac:dyDescent="0.2">
      <c r="A61" s="42"/>
      <c r="B61" s="42"/>
      <c r="C61" s="42"/>
      <c r="D61" s="42"/>
      <c r="E61" s="8"/>
      <c r="F61" s="8"/>
      <c r="G61" s="8"/>
      <c r="H61" s="37"/>
      <c r="I61" s="20"/>
      <c r="J61" s="11"/>
      <c r="K61" s="11"/>
      <c r="L61" s="11"/>
      <c r="M61" s="45"/>
      <c r="N61" s="45"/>
      <c r="O61" s="45"/>
      <c r="P61" s="45"/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</row>
    <row r="62" spans="1:36" x14ac:dyDescent="0.2">
      <c r="A62" s="42"/>
      <c r="B62" s="42"/>
      <c r="C62" s="42"/>
      <c r="D62" s="42"/>
      <c r="E62" s="8"/>
      <c r="F62" s="8"/>
      <c r="G62" s="8"/>
      <c r="H62" s="37"/>
      <c r="I62" s="20"/>
      <c r="J62" s="11"/>
      <c r="K62" s="11"/>
      <c r="L62" s="11"/>
      <c r="M62" s="45"/>
      <c r="N62" s="45"/>
      <c r="O62" s="45"/>
      <c r="P62" s="45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</row>
    <row r="63" spans="1:36" x14ac:dyDescent="0.2">
      <c r="A63" s="42"/>
      <c r="B63" s="42"/>
      <c r="C63" s="42"/>
      <c r="D63" s="42"/>
      <c r="E63" s="8"/>
      <c r="F63" s="8"/>
      <c r="G63" s="8"/>
      <c r="H63" s="37"/>
      <c r="I63" s="20"/>
      <c r="J63" s="11"/>
      <c r="K63" s="11"/>
      <c r="L63" s="11"/>
      <c r="M63" s="45"/>
      <c r="N63" s="42"/>
      <c r="O63" s="42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</row>
    <row r="64" spans="1:36" x14ac:dyDescent="0.2">
      <c r="A64" s="42"/>
      <c r="B64" s="42"/>
      <c r="C64" s="42"/>
      <c r="D64" s="42"/>
      <c r="E64" s="8"/>
      <c r="F64" s="8"/>
      <c r="G64" s="8"/>
      <c r="H64" s="37"/>
      <c r="I64" s="20"/>
      <c r="J64" s="11"/>
      <c r="K64" s="11"/>
      <c r="L64" s="11"/>
      <c r="M64" s="45"/>
      <c r="N64" s="42"/>
      <c r="O64" s="42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</row>
    <row r="65" spans="1:36" x14ac:dyDescent="0.2">
      <c r="A65" s="42"/>
      <c r="B65" s="42"/>
      <c r="C65" s="42"/>
      <c r="D65" s="42"/>
      <c r="E65" s="8"/>
      <c r="F65" s="8"/>
      <c r="G65" s="8"/>
      <c r="H65" s="37"/>
      <c r="I65" s="20"/>
      <c r="J65" s="11"/>
      <c r="K65" s="11"/>
      <c r="L65" s="37"/>
      <c r="M65" s="45"/>
      <c r="N65" s="42"/>
      <c r="O65" s="42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</row>
    <row r="66" spans="1:36" x14ac:dyDescent="0.2">
      <c r="A66" s="42"/>
      <c r="B66" s="42"/>
      <c r="C66" s="42"/>
      <c r="D66" s="42"/>
      <c r="E66" s="8"/>
      <c r="F66" s="8"/>
      <c r="G66" s="8"/>
      <c r="H66" s="37"/>
      <c r="I66" s="20"/>
      <c r="J66" s="11"/>
      <c r="K66" s="31"/>
      <c r="L66" s="37"/>
      <c r="M66" s="45"/>
      <c r="N66" s="42"/>
      <c r="O66" s="42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</row>
    <row r="67" spans="1:36" x14ac:dyDescent="0.2">
      <c r="A67" s="42"/>
      <c r="B67" s="42"/>
      <c r="C67" s="42"/>
      <c r="D67" s="42"/>
      <c r="E67" s="8"/>
      <c r="F67" s="8"/>
      <c r="G67" s="8"/>
      <c r="H67" s="37"/>
      <c r="I67" s="37"/>
      <c r="J67" s="37"/>
      <c r="K67" s="37"/>
      <c r="L67" s="37"/>
      <c r="M67" s="45"/>
      <c r="N67" s="42"/>
      <c r="O67" s="42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</row>
    <row r="68" spans="1:36" x14ac:dyDescent="0.2">
      <c r="A68" s="42"/>
      <c r="B68" s="42"/>
      <c r="C68" s="42"/>
      <c r="D68" s="42"/>
      <c r="E68" s="8"/>
      <c r="F68" s="8"/>
      <c r="G68" s="8"/>
      <c r="H68" s="37"/>
      <c r="I68" s="37"/>
      <c r="J68" s="46"/>
      <c r="K68" s="46"/>
      <c r="L68" s="37"/>
      <c r="M68" s="45"/>
      <c r="N68" s="42"/>
      <c r="O68" s="42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</row>
    <row r="69" spans="1:36" x14ac:dyDescent="0.2">
      <c r="A69" s="42"/>
      <c r="B69" s="42"/>
      <c r="C69" s="42"/>
      <c r="D69" s="42"/>
      <c r="E69" s="8"/>
      <c r="F69" s="8"/>
      <c r="G69" s="8"/>
      <c r="H69" s="37"/>
      <c r="I69" s="37"/>
      <c r="J69" s="46"/>
      <c r="K69" s="46"/>
      <c r="L69" s="37"/>
      <c r="M69" s="45"/>
      <c r="N69" s="42"/>
      <c r="O69" s="42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</row>
    <row r="70" spans="1:36" x14ac:dyDescent="0.2">
      <c r="A70" s="42"/>
      <c r="B70" s="42"/>
      <c r="C70" s="42"/>
      <c r="D70" s="42"/>
      <c r="E70" s="8"/>
      <c r="F70" s="8"/>
      <c r="G70" s="8"/>
      <c r="H70" s="37"/>
      <c r="I70" s="37"/>
      <c r="J70" s="46"/>
      <c r="K70" s="46"/>
      <c r="L70" s="37"/>
      <c r="M70" s="45"/>
      <c r="N70" s="42"/>
      <c r="O70" s="42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63"/>
    </row>
    <row r="71" spans="1:36" x14ac:dyDescent="0.2">
      <c r="A71" s="42"/>
      <c r="B71" s="42"/>
      <c r="C71" s="42"/>
      <c r="D71" s="42"/>
      <c r="E71" s="8"/>
      <c r="F71" s="8"/>
      <c r="G71" s="8"/>
      <c r="H71" s="37"/>
      <c r="I71" s="37"/>
      <c r="J71" s="46"/>
      <c r="K71" s="46"/>
      <c r="L71" s="37"/>
      <c r="M71" s="37"/>
      <c r="N71" s="47"/>
      <c r="O71" s="47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</row>
    <row r="72" spans="1:36" x14ac:dyDescent="0.2">
      <c r="A72" s="42"/>
      <c r="B72" s="42"/>
      <c r="C72" s="42"/>
      <c r="D72" s="42"/>
      <c r="E72" s="8"/>
      <c r="F72" s="8"/>
      <c r="G72" s="8"/>
      <c r="H72" s="37"/>
      <c r="I72" s="37"/>
      <c r="J72" s="46"/>
      <c r="K72" s="46"/>
      <c r="L72" s="37"/>
      <c r="M72" s="37"/>
      <c r="N72" s="47"/>
      <c r="O72" s="47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</row>
    <row r="73" spans="1:36" x14ac:dyDescent="0.2">
      <c r="A73" s="42"/>
      <c r="B73" s="42"/>
      <c r="C73" s="42"/>
      <c r="D73" s="42"/>
      <c r="E73" s="8"/>
      <c r="F73" s="8"/>
      <c r="G73" s="8"/>
      <c r="H73" s="37"/>
      <c r="I73" s="37"/>
      <c r="J73" s="46"/>
      <c r="K73" s="46"/>
      <c r="L73" s="37"/>
      <c r="M73" s="37"/>
      <c r="N73" s="47"/>
      <c r="O73" s="47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  <c r="AA73" s="36"/>
      <c r="AB73" s="36"/>
      <c r="AC73" s="36"/>
      <c r="AD73" s="36"/>
      <c r="AE73" s="36"/>
      <c r="AF73" s="36"/>
      <c r="AG73" s="36"/>
      <c r="AH73" s="36"/>
      <c r="AI73" s="36"/>
      <c r="AJ73" s="36"/>
    </row>
    <row r="74" spans="1:36" x14ac:dyDescent="0.2">
      <c r="A74" s="8"/>
      <c r="B74" s="8"/>
      <c r="C74" s="8"/>
      <c r="D74" s="8"/>
      <c r="E74" s="8"/>
      <c r="F74" s="8"/>
      <c r="G74" s="8"/>
      <c r="H74" s="36"/>
      <c r="I74" s="36"/>
      <c r="J74" s="47"/>
      <c r="K74" s="47"/>
      <c r="L74" s="29"/>
      <c r="M74" s="47"/>
      <c r="N74" s="47"/>
      <c r="O74" s="47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</row>
    <row r="75" spans="1:36" x14ac:dyDescent="0.2">
      <c r="A75" s="8"/>
      <c r="B75" s="8"/>
      <c r="C75" s="8"/>
      <c r="D75" s="8"/>
      <c r="E75" s="8"/>
      <c r="F75" s="8"/>
      <c r="G75" s="8"/>
      <c r="H75" s="36"/>
      <c r="I75" s="47"/>
      <c r="J75" s="47"/>
      <c r="K75" s="47"/>
      <c r="L75" s="47"/>
      <c r="M75" s="47"/>
      <c r="N75" s="47"/>
      <c r="O75" s="47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</row>
    <row r="76" spans="1:36" x14ac:dyDescent="0.2">
      <c r="A76" s="9"/>
      <c r="B76" s="20"/>
      <c r="C76" s="20"/>
      <c r="D76" s="20"/>
      <c r="E76" s="8"/>
      <c r="F76" s="8"/>
      <c r="G76" s="8"/>
      <c r="H76" s="36"/>
      <c r="I76" s="47"/>
      <c r="J76" s="47"/>
      <c r="K76" s="47"/>
      <c r="L76" s="47"/>
      <c r="M76" s="47"/>
      <c r="N76" s="47"/>
      <c r="O76" s="47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  <c r="AA76" s="36"/>
      <c r="AB76" s="36"/>
      <c r="AC76" s="36"/>
      <c r="AD76" s="36"/>
      <c r="AE76" s="36"/>
      <c r="AF76" s="36"/>
      <c r="AG76" s="36"/>
      <c r="AH76" s="36"/>
      <c r="AI76" s="36"/>
      <c r="AJ76" s="36"/>
    </row>
    <row r="77" spans="1:36" x14ac:dyDescent="0.2">
      <c r="A77" s="10"/>
      <c r="B77" s="20"/>
      <c r="C77" s="20"/>
      <c r="D77" s="27"/>
      <c r="E77" s="8"/>
      <c r="F77" s="8"/>
      <c r="G77" s="8"/>
      <c r="H77" s="36"/>
      <c r="I77" s="47"/>
      <c r="J77" s="47"/>
      <c r="K77" s="47"/>
      <c r="L77" s="47"/>
      <c r="M77" s="47"/>
      <c r="N77" s="47"/>
      <c r="O77" s="47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  <c r="AA77" s="36"/>
      <c r="AB77" s="36"/>
      <c r="AC77" s="36"/>
      <c r="AD77" s="36"/>
      <c r="AE77" s="36"/>
      <c r="AF77" s="36"/>
      <c r="AG77" s="36"/>
      <c r="AH77" s="36"/>
      <c r="AI77" s="36"/>
      <c r="AJ77" s="36"/>
    </row>
    <row r="78" spans="1:36" x14ac:dyDescent="0.2">
      <c r="A78" s="32"/>
      <c r="B78" s="20"/>
      <c r="C78" s="20"/>
      <c r="D78" s="27"/>
      <c r="E78" s="8"/>
      <c r="F78" s="8"/>
      <c r="G78" s="8"/>
      <c r="H78" s="36"/>
      <c r="I78" s="47"/>
      <c r="J78" s="47"/>
      <c r="K78" s="47"/>
      <c r="L78" s="47"/>
      <c r="M78" s="47"/>
      <c r="N78" s="47"/>
      <c r="O78" s="47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  <c r="AB78" s="36"/>
      <c r="AC78" s="36"/>
      <c r="AD78" s="36"/>
      <c r="AE78" s="36"/>
      <c r="AF78" s="36"/>
      <c r="AG78" s="36"/>
      <c r="AH78" s="36"/>
      <c r="AI78" s="36"/>
      <c r="AJ78" s="36"/>
    </row>
    <row r="79" spans="1:36" x14ac:dyDescent="0.2">
      <c r="A79" s="33"/>
      <c r="B79" s="20"/>
      <c r="C79" s="20"/>
      <c r="D79" s="27"/>
      <c r="E79" s="8"/>
      <c r="F79" s="8"/>
      <c r="G79" s="8"/>
      <c r="H79" s="36"/>
      <c r="I79" s="47"/>
      <c r="J79" s="47"/>
      <c r="K79" s="47"/>
      <c r="L79" s="47"/>
      <c r="M79" s="47"/>
      <c r="N79" s="47"/>
      <c r="O79" s="47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  <c r="AA79" s="36"/>
      <c r="AB79" s="36"/>
      <c r="AC79" s="36"/>
      <c r="AD79" s="36"/>
      <c r="AE79" s="36"/>
      <c r="AF79" s="36"/>
      <c r="AG79" s="36"/>
      <c r="AH79" s="36"/>
      <c r="AI79" s="36"/>
      <c r="AJ79" s="36"/>
    </row>
    <row r="80" spans="1:36" x14ac:dyDescent="0.2">
      <c r="A80" s="20"/>
      <c r="B80" s="20"/>
      <c r="C80" s="20"/>
      <c r="D80" s="27"/>
      <c r="E80" s="8"/>
      <c r="F80" s="8"/>
      <c r="G80" s="8"/>
      <c r="H80" s="36"/>
      <c r="I80" s="47"/>
      <c r="J80" s="47"/>
      <c r="K80" s="47"/>
      <c r="L80" s="47"/>
      <c r="M80" s="47"/>
      <c r="N80" s="47"/>
      <c r="O80" s="47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</row>
    <row r="81" spans="1:36" x14ac:dyDescent="0.2">
      <c r="A81" s="20"/>
      <c r="B81" s="20"/>
      <c r="C81" s="20"/>
      <c r="D81" s="27"/>
      <c r="E81" s="8"/>
      <c r="F81" s="8"/>
      <c r="G81" s="8"/>
      <c r="H81" s="36"/>
      <c r="I81" s="47"/>
      <c r="J81" s="47"/>
      <c r="K81" s="47"/>
      <c r="L81" s="47"/>
      <c r="M81" s="47"/>
      <c r="N81" s="47"/>
      <c r="O81" s="47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  <c r="AA81" s="36"/>
      <c r="AB81" s="36"/>
      <c r="AC81" s="36"/>
      <c r="AD81" s="36"/>
      <c r="AE81" s="36"/>
      <c r="AF81" s="36"/>
      <c r="AG81" s="36"/>
      <c r="AH81" s="36"/>
      <c r="AI81" s="36"/>
      <c r="AJ81" s="36"/>
    </row>
    <row r="82" spans="1:36" x14ac:dyDescent="0.2">
      <c r="A82" s="20"/>
      <c r="B82" s="20"/>
      <c r="C82" s="20"/>
      <c r="D82" s="27"/>
      <c r="E82" s="8"/>
      <c r="F82" s="8"/>
      <c r="G82" s="8"/>
      <c r="H82" s="36"/>
      <c r="I82" s="47"/>
      <c r="J82" s="47"/>
      <c r="K82" s="47"/>
      <c r="L82" s="47"/>
      <c r="M82" s="47"/>
      <c r="N82" s="47"/>
      <c r="O82" s="47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</row>
    <row r="83" spans="1:36" x14ac:dyDescent="0.2">
      <c r="A83" s="20"/>
      <c r="B83" s="20"/>
      <c r="C83" s="20"/>
      <c r="D83" s="27"/>
      <c r="E83" s="8"/>
      <c r="F83" s="8"/>
      <c r="G83" s="8"/>
      <c r="H83" s="36"/>
      <c r="I83" s="47"/>
      <c r="J83" s="47"/>
      <c r="K83" s="47"/>
      <c r="L83" s="47"/>
      <c r="M83" s="47"/>
      <c r="N83" s="47"/>
      <c r="O83" s="47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  <c r="AA83" s="36"/>
      <c r="AB83" s="36"/>
      <c r="AC83" s="36"/>
      <c r="AD83" s="36"/>
      <c r="AE83" s="36"/>
      <c r="AF83" s="36"/>
      <c r="AG83" s="36"/>
      <c r="AH83" s="36"/>
      <c r="AI83" s="36"/>
      <c r="AJ83" s="36"/>
    </row>
    <row r="84" spans="1:36" x14ac:dyDescent="0.2">
      <c r="A84" s="20"/>
      <c r="B84" s="20"/>
      <c r="C84" s="20"/>
      <c r="D84" s="27"/>
      <c r="E84" s="8"/>
      <c r="F84" s="8"/>
      <c r="G84" s="8"/>
      <c r="H84" s="36"/>
      <c r="I84" s="47"/>
      <c r="J84" s="47"/>
      <c r="K84" s="47"/>
      <c r="L84" s="47"/>
      <c r="M84" s="47"/>
      <c r="N84" s="47"/>
      <c r="O84" s="47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  <c r="AA84" s="36"/>
      <c r="AB84" s="36"/>
      <c r="AC84" s="36"/>
      <c r="AD84" s="36"/>
      <c r="AE84" s="36"/>
      <c r="AF84" s="36"/>
      <c r="AG84" s="36"/>
      <c r="AH84" s="36"/>
      <c r="AI84" s="36"/>
      <c r="AJ84" s="36"/>
    </row>
    <row r="85" spans="1:36" x14ac:dyDescent="0.2">
      <c r="A85" s="20"/>
      <c r="B85" s="20"/>
      <c r="C85" s="20"/>
      <c r="D85" s="27"/>
      <c r="E85" s="8"/>
      <c r="F85" s="8"/>
      <c r="G85" s="8"/>
      <c r="H85" s="36"/>
      <c r="I85" s="47"/>
      <c r="J85" s="47"/>
      <c r="K85" s="47"/>
      <c r="L85" s="47"/>
      <c r="M85" s="47"/>
      <c r="N85" s="47"/>
      <c r="O85" s="47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  <c r="AA85" s="36"/>
      <c r="AB85" s="36"/>
      <c r="AC85" s="36"/>
      <c r="AD85" s="36"/>
      <c r="AE85" s="36"/>
      <c r="AF85" s="36"/>
      <c r="AG85" s="36"/>
      <c r="AH85" s="36"/>
      <c r="AI85" s="36"/>
      <c r="AJ85" s="36"/>
    </row>
    <row r="86" spans="1:36" x14ac:dyDescent="0.2">
      <c r="A86" s="20"/>
      <c r="B86" s="20"/>
      <c r="C86" s="20"/>
      <c r="D86" s="27"/>
      <c r="E86" s="8"/>
      <c r="F86" s="8"/>
      <c r="G86" s="8"/>
      <c r="H86" s="36"/>
      <c r="I86" s="47"/>
      <c r="J86" s="48"/>
      <c r="K86" s="48"/>
      <c r="L86" s="47"/>
      <c r="M86" s="47"/>
      <c r="N86" s="47"/>
      <c r="O86" s="47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  <c r="AA86" s="36"/>
      <c r="AB86" s="36"/>
      <c r="AC86" s="36"/>
      <c r="AD86" s="36"/>
      <c r="AE86" s="36"/>
      <c r="AF86" s="36"/>
      <c r="AG86" s="36"/>
      <c r="AH86" s="36"/>
      <c r="AI86" s="36"/>
      <c r="AJ86" s="36"/>
    </row>
    <row r="87" spans="1:36" x14ac:dyDescent="0.2">
      <c r="A87" s="20"/>
      <c r="B87" s="20"/>
      <c r="C87" s="20"/>
      <c r="D87" s="27"/>
      <c r="E87" s="8"/>
      <c r="F87" s="8"/>
      <c r="G87" s="8"/>
      <c r="H87" s="36"/>
      <c r="I87" s="47"/>
      <c r="J87" s="48"/>
      <c r="K87" s="48"/>
      <c r="L87" s="47"/>
      <c r="M87" s="47"/>
      <c r="N87" s="47"/>
      <c r="O87" s="47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  <c r="AA87" s="36"/>
      <c r="AB87" s="36"/>
      <c r="AC87" s="36"/>
      <c r="AD87" s="36"/>
      <c r="AE87" s="36"/>
      <c r="AF87" s="36"/>
      <c r="AG87" s="36"/>
      <c r="AH87" s="36"/>
      <c r="AI87" s="36"/>
      <c r="AJ87" s="36"/>
    </row>
    <row r="88" spans="1:36" x14ac:dyDescent="0.2">
      <c r="A88" s="10"/>
      <c r="B88" s="10"/>
      <c r="C88" s="10"/>
      <c r="D88" s="10"/>
      <c r="E88" s="8"/>
      <c r="F88" s="8"/>
      <c r="G88" s="8"/>
      <c r="H88" s="36"/>
      <c r="I88" s="47"/>
      <c r="J88" s="48"/>
      <c r="K88" s="48"/>
      <c r="L88" s="47"/>
      <c r="M88" s="47"/>
      <c r="N88" s="47"/>
      <c r="O88" s="47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  <c r="AA88" s="36"/>
      <c r="AB88" s="36"/>
      <c r="AC88" s="36"/>
      <c r="AD88" s="36"/>
      <c r="AE88" s="36"/>
      <c r="AF88" s="36"/>
      <c r="AG88" s="36"/>
      <c r="AH88" s="36"/>
      <c r="AI88" s="36"/>
      <c r="AJ88" s="36"/>
    </row>
    <row r="89" spans="1:36" x14ac:dyDescent="0.2">
      <c r="A89" s="10"/>
      <c r="B89" s="10"/>
      <c r="C89" s="10"/>
      <c r="D89" s="10"/>
      <c r="E89" s="8"/>
      <c r="F89" s="8"/>
      <c r="G89" s="8"/>
      <c r="H89" s="36"/>
      <c r="I89" s="47"/>
      <c r="J89" s="48"/>
      <c r="K89" s="48"/>
      <c r="L89" s="47"/>
      <c r="M89" s="47"/>
      <c r="N89" s="47"/>
      <c r="O89" s="47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  <c r="AA89" s="36"/>
      <c r="AB89" s="36"/>
      <c r="AC89" s="36"/>
      <c r="AD89" s="36"/>
      <c r="AE89" s="36"/>
      <c r="AF89" s="36"/>
      <c r="AG89" s="36"/>
      <c r="AH89" s="36"/>
      <c r="AI89" s="36"/>
      <c r="AJ89" s="36"/>
    </row>
    <row r="90" spans="1:36" x14ac:dyDescent="0.2">
      <c r="A90" s="8"/>
      <c r="B90" s="8"/>
      <c r="C90" s="8"/>
      <c r="D90" s="8"/>
      <c r="E90" s="8"/>
      <c r="F90" s="8"/>
      <c r="G90" s="8"/>
      <c r="H90" s="36"/>
      <c r="I90" s="47"/>
      <c r="J90" s="47"/>
      <c r="K90" s="47"/>
      <c r="L90" s="47"/>
      <c r="M90" s="47"/>
      <c r="N90" s="47"/>
      <c r="O90" s="47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  <c r="AA90" s="36"/>
      <c r="AB90" s="36"/>
      <c r="AC90" s="36"/>
      <c r="AD90" s="36"/>
      <c r="AE90" s="36"/>
      <c r="AF90" s="36"/>
      <c r="AG90" s="36"/>
      <c r="AH90" s="36"/>
      <c r="AI90" s="36"/>
      <c r="AJ90" s="36"/>
    </row>
    <row r="91" spans="1:36" x14ac:dyDescent="0.2">
      <c r="A91" s="8"/>
      <c r="B91" s="8"/>
      <c r="C91" s="8"/>
      <c r="D91" s="8"/>
      <c r="E91" s="8"/>
      <c r="F91" s="8"/>
      <c r="G91" s="8"/>
      <c r="H91" s="36"/>
      <c r="I91" s="47"/>
      <c r="J91" s="47"/>
      <c r="K91" s="47"/>
      <c r="L91" s="47"/>
      <c r="M91" s="47"/>
      <c r="N91" s="47"/>
      <c r="O91" s="47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</row>
    <row r="92" spans="1:36" x14ac:dyDescent="0.2">
      <c r="A92" s="8"/>
      <c r="B92" s="8"/>
      <c r="C92" s="8"/>
      <c r="D92" s="8"/>
      <c r="E92" s="8"/>
      <c r="F92" s="8"/>
      <c r="G92" s="8"/>
      <c r="H92" s="36"/>
      <c r="I92" s="47"/>
      <c r="J92" s="47"/>
      <c r="K92" s="47"/>
      <c r="L92" s="47"/>
      <c r="M92" s="47"/>
      <c r="N92" s="47"/>
      <c r="O92" s="47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  <c r="AA92" s="36"/>
      <c r="AB92" s="36"/>
      <c r="AC92" s="36"/>
      <c r="AD92" s="36"/>
      <c r="AE92" s="36"/>
      <c r="AF92" s="36"/>
      <c r="AG92" s="36"/>
      <c r="AH92" s="36"/>
      <c r="AI92" s="36"/>
      <c r="AJ92" s="36"/>
    </row>
    <row r="93" spans="1:36" x14ac:dyDescent="0.2">
      <c r="A93" s="8"/>
      <c r="B93" s="8"/>
      <c r="C93" s="8"/>
      <c r="D93" s="8"/>
      <c r="E93" s="8"/>
      <c r="F93" s="8"/>
      <c r="G93" s="8"/>
      <c r="H93" s="36"/>
      <c r="I93" s="47"/>
      <c r="J93" s="47"/>
      <c r="K93" s="47"/>
      <c r="L93" s="47"/>
      <c r="M93" s="47"/>
      <c r="N93" s="47"/>
      <c r="O93" s="47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  <c r="AA93" s="36"/>
      <c r="AB93" s="36"/>
      <c r="AC93" s="36"/>
      <c r="AD93" s="36"/>
      <c r="AE93" s="36"/>
      <c r="AF93" s="36"/>
      <c r="AG93" s="36"/>
      <c r="AH93" s="36"/>
      <c r="AI93" s="36"/>
      <c r="AJ93" s="36"/>
    </row>
    <row r="94" spans="1:36" x14ac:dyDescent="0.2">
      <c r="A94" s="8"/>
      <c r="B94" s="8"/>
      <c r="C94" s="8"/>
      <c r="D94" s="8"/>
      <c r="E94" s="8"/>
      <c r="F94" s="8"/>
      <c r="G94" s="8"/>
      <c r="H94" s="36"/>
      <c r="I94" s="47"/>
      <c r="J94" s="47"/>
      <c r="K94" s="47"/>
      <c r="L94" s="47"/>
      <c r="M94" s="47"/>
      <c r="N94" s="47"/>
      <c r="O94" s="47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  <c r="AA94" s="36"/>
      <c r="AB94" s="36"/>
      <c r="AC94" s="36"/>
      <c r="AD94" s="36"/>
      <c r="AE94" s="36"/>
      <c r="AF94" s="36"/>
      <c r="AG94" s="36"/>
      <c r="AH94" s="36"/>
      <c r="AI94" s="36"/>
      <c r="AJ94" s="36"/>
    </row>
    <row r="95" spans="1:36" x14ac:dyDescent="0.2">
      <c r="A95" s="8"/>
      <c r="B95" s="8"/>
      <c r="C95" s="8"/>
      <c r="D95" s="8"/>
      <c r="E95" s="8"/>
      <c r="F95" s="8"/>
      <c r="G95" s="8"/>
      <c r="H95" s="36"/>
      <c r="I95" s="47"/>
      <c r="J95" s="47"/>
      <c r="K95" s="47"/>
      <c r="L95" s="47"/>
      <c r="M95" s="47"/>
      <c r="N95" s="47"/>
      <c r="O95" s="47"/>
      <c r="P95" s="36"/>
      <c r="Q95" s="49"/>
      <c r="R95" s="49"/>
      <c r="S95" s="49"/>
      <c r="T95" s="49"/>
      <c r="U95" s="49"/>
      <c r="V95" s="49"/>
      <c r="W95" s="49"/>
      <c r="X95" s="36"/>
      <c r="Y95" s="36"/>
      <c r="Z95" s="36"/>
      <c r="AA95" s="36"/>
      <c r="AB95" s="36"/>
      <c r="AC95" s="36"/>
      <c r="AD95" s="36"/>
      <c r="AE95" s="36"/>
      <c r="AF95" s="36"/>
      <c r="AG95" s="36"/>
      <c r="AH95" s="36"/>
      <c r="AI95" s="36"/>
      <c r="AJ95" s="36"/>
    </row>
    <row r="96" spans="1:36" x14ac:dyDescent="0.2">
      <c r="A96" s="8"/>
      <c r="B96" s="8"/>
      <c r="C96" s="8"/>
      <c r="D96" s="8"/>
      <c r="E96" s="8"/>
      <c r="F96" s="8"/>
      <c r="G96" s="8"/>
      <c r="H96" s="36"/>
      <c r="I96" s="47"/>
      <c r="J96" s="47"/>
      <c r="K96" s="47"/>
      <c r="L96" s="47"/>
      <c r="M96" s="47"/>
      <c r="N96" s="47"/>
      <c r="O96" s="47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  <c r="AA96" s="36"/>
      <c r="AB96" s="36"/>
      <c r="AC96" s="36"/>
      <c r="AD96" s="36"/>
      <c r="AE96" s="36"/>
      <c r="AF96" s="36"/>
      <c r="AG96" s="36"/>
      <c r="AH96" s="36"/>
      <c r="AI96" s="36"/>
      <c r="AJ96" s="36"/>
    </row>
    <row r="97" spans="1:36" x14ac:dyDescent="0.2">
      <c r="A97" s="8"/>
      <c r="B97" s="8"/>
      <c r="C97" s="8"/>
      <c r="D97" s="8"/>
      <c r="E97" s="8"/>
      <c r="F97" s="8"/>
      <c r="G97" s="8"/>
      <c r="H97" s="36"/>
      <c r="I97" s="47"/>
      <c r="J97" s="47"/>
      <c r="K97" s="47"/>
      <c r="L97" s="47"/>
      <c r="M97" s="47"/>
      <c r="N97" s="47"/>
      <c r="O97" s="47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  <c r="AA97" s="36"/>
      <c r="AB97" s="36"/>
      <c r="AC97" s="36"/>
      <c r="AD97" s="36"/>
      <c r="AE97" s="36"/>
      <c r="AF97" s="36"/>
      <c r="AG97" s="36"/>
      <c r="AH97" s="36"/>
      <c r="AI97" s="36"/>
      <c r="AJ97" s="36"/>
    </row>
    <row r="98" spans="1:36" x14ac:dyDescent="0.2">
      <c r="A98" s="8"/>
      <c r="B98" s="8"/>
      <c r="C98" s="8"/>
      <c r="D98" s="8"/>
      <c r="E98" s="8"/>
      <c r="F98" s="8"/>
      <c r="G98" s="8"/>
      <c r="H98" s="36"/>
      <c r="I98" s="47"/>
      <c r="J98" s="47"/>
      <c r="K98" s="47"/>
      <c r="L98" s="47"/>
      <c r="M98" s="47"/>
      <c r="N98" s="47"/>
      <c r="O98" s="47"/>
      <c r="P98" s="36"/>
      <c r="Q98" s="49"/>
      <c r="R98" s="49"/>
      <c r="S98" s="49"/>
      <c r="T98" s="49"/>
      <c r="U98" s="49"/>
      <c r="V98" s="49"/>
      <c r="W98" s="49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</row>
    <row r="99" spans="1:36" x14ac:dyDescent="0.2">
      <c r="A99" s="8"/>
      <c r="B99" s="8"/>
      <c r="C99" s="8"/>
      <c r="D99" s="8"/>
      <c r="E99" s="8"/>
      <c r="F99" s="8"/>
      <c r="G99" s="8"/>
      <c r="H99" s="49"/>
      <c r="I99" s="47"/>
      <c r="J99" s="47"/>
      <c r="K99" s="47"/>
      <c r="L99" s="47"/>
      <c r="M99" s="47"/>
      <c r="N99" s="47"/>
      <c r="O99" s="47"/>
      <c r="P99" s="49"/>
      <c r="Q99" s="36"/>
      <c r="R99" s="36"/>
      <c r="S99" s="36"/>
      <c r="T99" s="36"/>
      <c r="U99" s="36"/>
      <c r="V99" s="36"/>
      <c r="W99" s="36"/>
      <c r="X99" s="49"/>
      <c r="Y99" s="49"/>
      <c r="Z99" s="49"/>
      <c r="AA99" s="49"/>
      <c r="AB99" s="49"/>
      <c r="AC99" s="49"/>
      <c r="AD99" s="49"/>
      <c r="AE99" s="49"/>
      <c r="AF99" s="49"/>
      <c r="AG99" s="49"/>
      <c r="AH99" s="49"/>
      <c r="AI99" s="49"/>
      <c r="AJ99" s="49"/>
    </row>
    <row r="100" spans="1:36" x14ac:dyDescent="0.2">
      <c r="A100" s="8"/>
      <c r="B100" s="8"/>
      <c r="C100" s="8"/>
      <c r="D100" s="8"/>
      <c r="E100" s="8"/>
      <c r="F100" s="8"/>
      <c r="G100" s="8"/>
      <c r="H100" s="36"/>
      <c r="I100" s="47"/>
      <c r="J100" s="47"/>
      <c r="K100" s="47"/>
      <c r="L100" s="47"/>
      <c r="M100" s="47"/>
      <c r="N100" s="47"/>
      <c r="O100" s="47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  <c r="AA100" s="36"/>
      <c r="AB100" s="36"/>
      <c r="AC100" s="36"/>
      <c r="AD100" s="36"/>
      <c r="AE100" s="36"/>
      <c r="AF100" s="36"/>
      <c r="AG100" s="36"/>
      <c r="AH100" s="36"/>
      <c r="AI100" s="36"/>
      <c r="AJ100" s="36"/>
    </row>
    <row r="101" spans="1:36" x14ac:dyDescent="0.2">
      <c r="A101" s="8"/>
      <c r="B101" s="8"/>
      <c r="C101" s="8"/>
      <c r="D101" s="8"/>
      <c r="E101" s="8"/>
      <c r="F101" s="8"/>
      <c r="G101" s="8"/>
      <c r="H101" s="36"/>
      <c r="I101" s="47"/>
      <c r="J101" s="47"/>
      <c r="K101" s="47"/>
      <c r="L101" s="47"/>
      <c r="M101" s="47"/>
      <c r="N101" s="47"/>
      <c r="O101" s="47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  <c r="AA101" s="36"/>
      <c r="AB101" s="36"/>
      <c r="AC101" s="36"/>
      <c r="AD101" s="36"/>
      <c r="AE101" s="36"/>
      <c r="AF101" s="36"/>
      <c r="AG101" s="36"/>
      <c r="AH101" s="36"/>
      <c r="AI101" s="36"/>
      <c r="AJ101" s="36"/>
    </row>
    <row r="102" spans="1:36" x14ac:dyDescent="0.2">
      <c r="A102" s="8"/>
      <c r="B102" s="8"/>
      <c r="C102" s="8"/>
      <c r="D102" s="8"/>
      <c r="E102" s="8"/>
      <c r="F102" s="8"/>
      <c r="G102" s="8"/>
      <c r="H102" s="49"/>
      <c r="I102" s="47"/>
      <c r="J102" s="47"/>
      <c r="K102" s="47"/>
      <c r="L102" s="47"/>
      <c r="M102" s="47"/>
      <c r="N102" s="47"/>
      <c r="O102" s="47"/>
      <c r="P102" s="49"/>
      <c r="Q102" s="36"/>
      <c r="R102" s="36"/>
      <c r="S102" s="36"/>
      <c r="T102" s="36"/>
      <c r="U102" s="36"/>
      <c r="V102" s="36"/>
      <c r="W102" s="36"/>
      <c r="X102" s="49"/>
      <c r="Y102" s="49"/>
      <c r="Z102" s="49"/>
      <c r="AA102" s="49"/>
      <c r="AB102" s="49"/>
      <c r="AC102" s="49"/>
      <c r="AD102" s="49"/>
      <c r="AE102" s="49"/>
      <c r="AF102" s="49"/>
      <c r="AG102" s="49"/>
      <c r="AH102" s="49"/>
      <c r="AI102" s="49"/>
      <c r="AJ102" s="49"/>
    </row>
    <row r="103" spans="1:36" x14ac:dyDescent="0.2">
      <c r="A103" s="8"/>
      <c r="B103" s="8"/>
      <c r="C103" s="8"/>
      <c r="D103" s="8"/>
      <c r="E103" s="8"/>
      <c r="F103" s="8"/>
      <c r="G103" s="8"/>
      <c r="H103" s="36"/>
      <c r="I103" s="47"/>
      <c r="J103" s="47"/>
      <c r="K103" s="47"/>
      <c r="L103" s="47"/>
      <c r="M103" s="47"/>
      <c r="N103" s="47"/>
      <c r="O103" s="47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  <c r="AA103" s="36"/>
      <c r="AB103" s="36"/>
      <c r="AC103" s="36"/>
      <c r="AD103" s="36"/>
      <c r="AE103" s="36"/>
      <c r="AF103" s="36"/>
      <c r="AG103" s="36"/>
      <c r="AH103" s="36"/>
      <c r="AI103" s="36"/>
      <c r="AJ103" s="36"/>
    </row>
    <row r="104" spans="1:36" x14ac:dyDescent="0.2">
      <c r="A104" s="8"/>
      <c r="B104" s="8"/>
      <c r="C104" s="8"/>
      <c r="D104" s="8"/>
      <c r="E104" s="8"/>
      <c r="F104" s="8"/>
      <c r="G104" s="8"/>
      <c r="H104" s="36"/>
      <c r="I104" s="47"/>
      <c r="J104" s="47"/>
      <c r="K104" s="47"/>
      <c r="L104" s="47"/>
      <c r="M104" s="47"/>
      <c r="N104" s="47"/>
      <c r="O104" s="47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  <c r="AA104" s="36"/>
      <c r="AB104" s="36"/>
      <c r="AC104" s="36"/>
      <c r="AD104" s="36"/>
      <c r="AE104" s="36"/>
      <c r="AF104" s="36"/>
      <c r="AG104" s="36"/>
      <c r="AH104" s="36"/>
      <c r="AI104" s="36"/>
      <c r="AJ104" s="36"/>
    </row>
    <row r="105" spans="1:36" x14ac:dyDescent="0.2">
      <c r="A105" s="8"/>
      <c r="B105" s="8"/>
      <c r="C105" s="8"/>
      <c r="D105" s="8"/>
      <c r="E105" s="8"/>
      <c r="F105" s="8"/>
      <c r="G105" s="8"/>
      <c r="H105" s="36"/>
      <c r="I105" s="47"/>
      <c r="J105" s="47"/>
      <c r="K105" s="47"/>
      <c r="L105" s="47"/>
      <c r="M105" s="47"/>
      <c r="N105" s="47"/>
      <c r="O105" s="47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  <c r="AA105" s="36"/>
      <c r="AB105" s="36"/>
      <c r="AC105" s="36"/>
      <c r="AD105" s="36"/>
      <c r="AE105" s="36"/>
      <c r="AF105" s="36"/>
      <c r="AG105" s="36"/>
      <c r="AH105" s="36"/>
      <c r="AI105" s="36"/>
      <c r="AJ105" s="36"/>
    </row>
    <row r="106" spans="1:36" x14ac:dyDescent="0.2">
      <c r="A106" s="8"/>
      <c r="B106" s="8"/>
      <c r="C106" s="8"/>
      <c r="D106" s="8"/>
      <c r="E106" s="8"/>
      <c r="F106" s="8"/>
      <c r="G106" s="8"/>
      <c r="H106" s="36"/>
      <c r="I106" s="36"/>
      <c r="J106" s="36"/>
      <c r="K106" s="29"/>
      <c r="L106" s="29"/>
      <c r="M106" s="29"/>
      <c r="N106" s="29"/>
      <c r="O106" s="29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  <c r="AA106" s="36"/>
      <c r="AB106" s="36"/>
      <c r="AC106" s="36"/>
      <c r="AD106" s="36"/>
      <c r="AE106" s="36"/>
      <c r="AF106" s="36"/>
      <c r="AG106" s="36"/>
      <c r="AH106" s="36"/>
      <c r="AI106" s="36"/>
      <c r="AJ106" s="36"/>
    </row>
    <row r="107" spans="1:36" x14ac:dyDescent="0.2">
      <c r="A107" s="8"/>
      <c r="B107" s="8"/>
      <c r="C107" s="8"/>
      <c r="D107" s="8"/>
      <c r="E107" s="8"/>
      <c r="F107" s="8"/>
      <c r="G107" s="8"/>
      <c r="H107" s="36"/>
      <c r="I107" s="36"/>
      <c r="J107" s="36"/>
      <c r="K107" s="29"/>
      <c r="L107" s="29"/>
      <c r="M107" s="29"/>
      <c r="N107" s="29"/>
      <c r="O107" s="29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  <c r="AA107" s="36"/>
      <c r="AB107" s="36"/>
      <c r="AC107" s="36"/>
      <c r="AD107" s="36"/>
      <c r="AE107" s="36"/>
      <c r="AF107" s="36"/>
      <c r="AG107" s="36"/>
      <c r="AH107" s="36"/>
      <c r="AI107" s="36"/>
      <c r="AJ107" s="36"/>
    </row>
    <row r="108" spans="1:36" x14ac:dyDescent="0.2">
      <c r="A108" s="8"/>
      <c r="B108" s="8"/>
      <c r="C108" s="8"/>
      <c r="D108" s="8"/>
      <c r="E108" s="8"/>
      <c r="F108" s="8"/>
      <c r="G108" s="8"/>
      <c r="H108" s="36"/>
      <c r="I108" s="36"/>
      <c r="J108" s="36"/>
      <c r="K108" s="29"/>
      <c r="L108" s="29"/>
      <c r="M108" s="29"/>
      <c r="N108" s="29"/>
      <c r="O108" s="29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  <c r="AA108" s="36"/>
      <c r="AB108" s="36"/>
      <c r="AC108" s="36"/>
      <c r="AD108" s="36"/>
      <c r="AE108" s="36"/>
      <c r="AF108" s="36"/>
      <c r="AG108" s="36"/>
      <c r="AH108" s="36"/>
      <c r="AI108" s="36"/>
      <c r="AJ108" s="36"/>
    </row>
    <row r="109" spans="1:36" x14ac:dyDescent="0.2">
      <c r="A109" s="8"/>
      <c r="B109" s="8"/>
      <c r="C109" s="8"/>
      <c r="D109" s="8"/>
      <c r="E109" s="8"/>
      <c r="F109" s="8"/>
      <c r="G109" s="8"/>
      <c r="H109" s="36"/>
      <c r="I109" s="36"/>
      <c r="J109" s="36"/>
      <c r="K109" s="36"/>
      <c r="L109" s="29"/>
      <c r="M109" s="29"/>
      <c r="N109" s="29"/>
      <c r="O109" s="29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  <c r="AA109" s="36"/>
      <c r="AB109" s="36"/>
      <c r="AC109" s="36"/>
      <c r="AD109" s="36"/>
      <c r="AE109" s="36"/>
      <c r="AF109" s="36"/>
      <c r="AG109" s="36"/>
      <c r="AH109" s="36"/>
      <c r="AI109" s="36"/>
      <c r="AJ109" s="36"/>
    </row>
    <row r="110" spans="1:36" x14ac:dyDescent="0.2">
      <c r="A110" s="8"/>
      <c r="B110" s="8"/>
      <c r="C110" s="8"/>
      <c r="D110" s="8"/>
      <c r="E110" s="8"/>
      <c r="F110" s="8"/>
      <c r="G110" s="8"/>
      <c r="H110" s="36"/>
      <c r="I110" s="36"/>
      <c r="J110" s="36"/>
      <c r="K110" s="36"/>
      <c r="L110" s="29"/>
      <c r="M110" s="29"/>
      <c r="N110" s="29"/>
      <c r="O110" s="29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  <c r="AA110" s="36"/>
      <c r="AB110" s="36"/>
      <c r="AC110" s="36"/>
      <c r="AD110" s="36"/>
      <c r="AE110" s="36"/>
      <c r="AF110" s="36"/>
      <c r="AG110" s="36"/>
      <c r="AH110" s="36"/>
      <c r="AI110" s="36"/>
      <c r="AJ110" s="36"/>
    </row>
    <row r="111" spans="1:36" x14ac:dyDescent="0.2">
      <c r="A111" s="8"/>
      <c r="B111" s="8"/>
      <c r="C111" s="8"/>
      <c r="D111" s="8"/>
      <c r="E111" s="8"/>
      <c r="F111" s="8"/>
      <c r="G111" s="8"/>
      <c r="H111" s="36"/>
      <c r="I111" s="36"/>
      <c r="J111" s="36"/>
      <c r="K111" s="36"/>
      <c r="L111" s="29"/>
      <c r="M111" s="29"/>
      <c r="N111" s="29"/>
      <c r="O111" s="29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  <c r="AA111" s="36"/>
      <c r="AB111" s="36"/>
      <c r="AC111" s="36"/>
      <c r="AD111" s="36"/>
      <c r="AE111" s="36"/>
      <c r="AF111" s="36"/>
      <c r="AG111" s="36"/>
      <c r="AH111" s="36"/>
      <c r="AI111" s="36"/>
      <c r="AJ111" s="36"/>
    </row>
    <row r="112" spans="1:36" x14ac:dyDescent="0.2">
      <c r="A112" s="8"/>
      <c r="B112" s="8"/>
      <c r="C112" s="8"/>
      <c r="D112" s="8"/>
      <c r="E112" s="8"/>
      <c r="F112" s="8"/>
      <c r="G112" s="8"/>
      <c r="H112" s="36"/>
      <c r="I112" s="36"/>
      <c r="J112" s="36"/>
      <c r="K112" s="36"/>
      <c r="L112" s="29"/>
      <c r="M112" s="29"/>
      <c r="N112" s="29"/>
      <c r="O112" s="29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  <c r="AA112" s="36"/>
      <c r="AB112" s="36"/>
      <c r="AC112" s="36"/>
      <c r="AD112" s="36"/>
      <c r="AE112" s="36"/>
      <c r="AF112" s="36"/>
      <c r="AG112" s="36"/>
      <c r="AH112" s="36"/>
      <c r="AI112" s="36"/>
      <c r="AJ112" s="36"/>
    </row>
    <row r="113" spans="1:36" x14ac:dyDescent="0.2">
      <c r="A113" s="8"/>
      <c r="B113" s="8"/>
      <c r="C113" s="8"/>
      <c r="D113" s="8"/>
      <c r="E113" s="8"/>
      <c r="F113" s="8"/>
      <c r="G113" s="8"/>
      <c r="H113" s="36"/>
      <c r="I113" s="36"/>
      <c r="J113" s="36"/>
      <c r="K113" s="36"/>
      <c r="L113" s="29"/>
      <c r="M113" s="29"/>
      <c r="N113" s="29"/>
      <c r="O113" s="29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  <c r="AA113" s="36"/>
      <c r="AB113" s="36"/>
      <c r="AC113" s="36"/>
      <c r="AD113" s="36"/>
      <c r="AE113" s="36"/>
      <c r="AF113" s="36"/>
      <c r="AG113" s="36"/>
      <c r="AH113" s="36"/>
      <c r="AI113" s="36"/>
      <c r="AJ113" s="36"/>
    </row>
    <row r="114" spans="1:36" x14ac:dyDescent="0.2">
      <c r="A114" s="8"/>
      <c r="B114" s="8"/>
      <c r="C114" s="8"/>
      <c r="D114" s="8"/>
      <c r="E114" s="8"/>
      <c r="F114" s="8"/>
      <c r="G114" s="8"/>
      <c r="H114" s="36"/>
      <c r="I114" s="36"/>
      <c r="J114" s="36"/>
      <c r="K114" s="36"/>
      <c r="L114" s="29"/>
      <c r="M114" s="29"/>
      <c r="N114" s="29"/>
      <c r="O114" s="29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/>
      <c r="AE114" s="36"/>
      <c r="AF114" s="36"/>
      <c r="AG114" s="36"/>
      <c r="AH114" s="36"/>
      <c r="AI114" s="36"/>
      <c r="AJ114" s="36"/>
    </row>
    <row r="115" spans="1:36" x14ac:dyDescent="0.2">
      <c r="A115" s="8"/>
      <c r="B115" s="8"/>
      <c r="C115" s="8"/>
      <c r="D115" s="8"/>
      <c r="E115" s="8"/>
      <c r="F115" s="8"/>
      <c r="G115" s="8"/>
      <c r="H115" s="36"/>
      <c r="I115" s="36"/>
      <c r="J115" s="36"/>
      <c r="K115" s="36"/>
      <c r="L115" s="29"/>
      <c r="M115" s="29"/>
      <c r="N115" s="29"/>
      <c r="O115" s="29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  <c r="AA115" s="36"/>
      <c r="AB115" s="36"/>
      <c r="AC115" s="36"/>
      <c r="AD115" s="36"/>
      <c r="AE115" s="36"/>
      <c r="AF115" s="36"/>
      <c r="AG115" s="36"/>
      <c r="AH115" s="36"/>
      <c r="AI115" s="36"/>
      <c r="AJ115" s="36"/>
    </row>
    <row r="116" spans="1:36" x14ac:dyDescent="0.2">
      <c r="A116" s="8"/>
      <c r="B116" s="8"/>
      <c r="C116" s="8"/>
      <c r="D116" s="8"/>
      <c r="E116" s="8"/>
      <c r="F116" s="8"/>
      <c r="G116" s="8"/>
      <c r="H116" s="36"/>
      <c r="I116" s="36"/>
      <c r="J116" s="36"/>
      <c r="K116" s="36"/>
      <c r="L116" s="29"/>
      <c r="M116" s="29"/>
      <c r="N116" s="29"/>
      <c r="O116" s="29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  <c r="AA116" s="36"/>
      <c r="AB116" s="36"/>
      <c r="AC116" s="36"/>
      <c r="AD116" s="36"/>
      <c r="AE116" s="36"/>
      <c r="AF116" s="36"/>
      <c r="AG116" s="36"/>
      <c r="AH116" s="36"/>
      <c r="AI116" s="36"/>
      <c r="AJ116" s="36"/>
    </row>
    <row r="117" spans="1:36" x14ac:dyDescent="0.2">
      <c r="A117" s="8"/>
      <c r="B117" s="8"/>
      <c r="C117" s="8"/>
      <c r="D117" s="8"/>
      <c r="E117" s="8"/>
      <c r="F117" s="8"/>
      <c r="G117" s="8"/>
      <c r="H117" s="36"/>
      <c r="I117" s="36"/>
      <c r="J117" s="36"/>
      <c r="K117" s="36"/>
      <c r="L117" s="29"/>
      <c r="M117" s="29"/>
      <c r="N117" s="29"/>
      <c r="O117" s="29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  <c r="AA117" s="36"/>
      <c r="AB117" s="36"/>
      <c r="AC117" s="36"/>
      <c r="AD117" s="36"/>
      <c r="AE117" s="36"/>
      <c r="AF117" s="36"/>
      <c r="AG117" s="36"/>
      <c r="AH117" s="36"/>
      <c r="AI117" s="36"/>
      <c r="AJ117" s="36"/>
    </row>
    <row r="118" spans="1:36" x14ac:dyDescent="0.2">
      <c r="A118" s="8"/>
      <c r="B118" s="8"/>
      <c r="C118" s="8"/>
      <c r="D118" s="8"/>
      <c r="E118" s="8"/>
      <c r="F118" s="8"/>
      <c r="G118" s="8"/>
      <c r="H118" s="36"/>
      <c r="I118" s="36"/>
      <c r="J118" s="36"/>
      <c r="K118" s="36"/>
      <c r="L118" s="29"/>
      <c r="M118" s="29"/>
      <c r="N118" s="29"/>
      <c r="O118" s="29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  <c r="AA118" s="36"/>
      <c r="AB118" s="36"/>
      <c r="AC118" s="36"/>
      <c r="AD118" s="36"/>
      <c r="AE118" s="36"/>
      <c r="AF118" s="36"/>
      <c r="AG118" s="36"/>
      <c r="AH118" s="36"/>
      <c r="AI118" s="36"/>
      <c r="AJ118" s="36"/>
    </row>
    <row r="119" spans="1:36" x14ac:dyDescent="0.2">
      <c r="A119" s="8"/>
      <c r="B119" s="8"/>
      <c r="C119" s="8"/>
      <c r="D119" s="8"/>
      <c r="E119" s="8"/>
      <c r="F119" s="8"/>
      <c r="G119" s="8"/>
      <c r="H119" s="36"/>
      <c r="I119" s="36"/>
      <c r="J119" s="36"/>
      <c r="K119" s="36"/>
      <c r="L119" s="29"/>
      <c r="M119" s="29"/>
      <c r="N119" s="29"/>
      <c r="O119" s="29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  <c r="AA119" s="36"/>
      <c r="AB119" s="36"/>
      <c r="AC119" s="36"/>
      <c r="AD119" s="36"/>
      <c r="AE119" s="36"/>
      <c r="AF119" s="36"/>
      <c r="AG119" s="36"/>
      <c r="AH119" s="36"/>
      <c r="AI119" s="36"/>
      <c r="AJ119" s="36"/>
    </row>
    <row r="120" spans="1:36" x14ac:dyDescent="0.2">
      <c r="A120" s="8"/>
      <c r="B120" s="8"/>
      <c r="C120" s="8"/>
      <c r="D120" s="8"/>
      <c r="E120" s="8"/>
      <c r="F120" s="8"/>
      <c r="G120" s="8"/>
      <c r="H120" s="36"/>
      <c r="I120" s="36"/>
      <c r="J120" s="36"/>
      <c r="K120" s="36"/>
      <c r="L120" s="29"/>
      <c r="M120" s="29"/>
      <c r="N120" s="29"/>
      <c r="O120" s="29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  <c r="AA120" s="36"/>
      <c r="AB120" s="36"/>
      <c r="AC120" s="36"/>
      <c r="AD120" s="36"/>
      <c r="AE120" s="36"/>
      <c r="AF120" s="36"/>
      <c r="AG120" s="36"/>
      <c r="AH120" s="36"/>
      <c r="AI120" s="36"/>
      <c r="AJ120" s="36"/>
    </row>
    <row r="121" spans="1:36" x14ac:dyDescent="0.2">
      <c r="A121" s="8"/>
      <c r="B121" s="8"/>
      <c r="C121" s="8"/>
      <c r="D121" s="8"/>
      <c r="E121" s="8"/>
      <c r="F121" s="8"/>
      <c r="G121" s="8"/>
      <c r="H121" s="36"/>
      <c r="I121" s="36"/>
      <c r="J121" s="36"/>
      <c r="K121" s="36"/>
      <c r="L121" s="29"/>
      <c r="M121" s="29"/>
      <c r="N121" s="29"/>
      <c r="O121" s="29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  <c r="AA121" s="36"/>
      <c r="AB121" s="36"/>
      <c r="AC121" s="36"/>
      <c r="AD121" s="36"/>
      <c r="AE121" s="36"/>
      <c r="AF121" s="36"/>
      <c r="AG121" s="36"/>
      <c r="AH121" s="36"/>
      <c r="AI121" s="36"/>
      <c r="AJ121" s="36"/>
    </row>
    <row r="122" spans="1:36" x14ac:dyDescent="0.2">
      <c r="A122" s="8"/>
      <c r="B122" s="8"/>
      <c r="C122" s="8"/>
      <c r="D122" s="8"/>
      <c r="E122" s="8"/>
      <c r="F122" s="8"/>
      <c r="G122" s="8"/>
      <c r="H122" s="36"/>
      <c r="I122" s="36"/>
      <c r="J122" s="36"/>
      <c r="K122" s="36"/>
      <c r="L122" s="29"/>
      <c r="M122" s="29"/>
      <c r="N122" s="29"/>
      <c r="O122" s="29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  <c r="AA122" s="36"/>
      <c r="AB122" s="36"/>
      <c r="AC122" s="36"/>
      <c r="AD122" s="36"/>
      <c r="AE122" s="36"/>
      <c r="AF122" s="36"/>
      <c r="AG122" s="36"/>
      <c r="AH122" s="36"/>
      <c r="AI122" s="36"/>
      <c r="AJ122" s="36"/>
    </row>
    <row r="123" spans="1:36" x14ac:dyDescent="0.2">
      <c r="A123" s="8"/>
      <c r="B123" s="8"/>
      <c r="C123" s="8"/>
      <c r="D123" s="8"/>
      <c r="E123" s="8"/>
      <c r="F123" s="8"/>
      <c r="G123" s="8"/>
      <c r="H123" s="36"/>
      <c r="I123" s="36"/>
      <c r="J123" s="36"/>
      <c r="K123" s="36"/>
      <c r="L123" s="29"/>
      <c r="M123" s="29"/>
      <c r="N123" s="29"/>
      <c r="O123" s="29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  <c r="AA123" s="36"/>
      <c r="AB123" s="36"/>
      <c r="AC123" s="36"/>
      <c r="AD123" s="36"/>
      <c r="AE123" s="36"/>
      <c r="AF123" s="36"/>
      <c r="AG123" s="36"/>
      <c r="AH123" s="36"/>
      <c r="AI123" s="36"/>
      <c r="AJ123" s="36"/>
    </row>
    <row r="124" spans="1:36" x14ac:dyDescent="0.2">
      <c r="A124" s="8"/>
      <c r="B124" s="8"/>
      <c r="C124" s="8"/>
      <c r="D124" s="8"/>
      <c r="E124" s="8"/>
      <c r="F124" s="8"/>
      <c r="G124" s="8"/>
      <c r="H124" s="36"/>
      <c r="I124" s="36"/>
      <c r="J124" s="36"/>
      <c r="K124" s="36"/>
      <c r="L124" s="29"/>
      <c r="M124" s="29"/>
      <c r="N124" s="29"/>
      <c r="O124" s="29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  <c r="AA124" s="36"/>
      <c r="AB124" s="36"/>
      <c r="AC124" s="36"/>
      <c r="AD124" s="36"/>
      <c r="AE124" s="36"/>
      <c r="AF124" s="36"/>
      <c r="AG124" s="36"/>
      <c r="AH124" s="36"/>
      <c r="AI124" s="36"/>
      <c r="AJ124" s="36"/>
    </row>
    <row r="125" spans="1:36" x14ac:dyDescent="0.2">
      <c r="A125" s="8"/>
      <c r="B125" s="8"/>
      <c r="C125" s="8"/>
      <c r="D125" s="8"/>
      <c r="E125" s="8"/>
      <c r="F125" s="8"/>
      <c r="G125" s="8"/>
      <c r="H125" s="36"/>
      <c r="I125" s="36"/>
      <c r="J125" s="36"/>
      <c r="K125" s="36"/>
      <c r="L125" s="29"/>
      <c r="M125" s="29"/>
      <c r="N125" s="29"/>
      <c r="O125" s="29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  <c r="AA125" s="36"/>
      <c r="AB125" s="36"/>
      <c r="AC125" s="36"/>
      <c r="AD125" s="36"/>
      <c r="AE125" s="36"/>
      <c r="AF125" s="36"/>
      <c r="AG125" s="36"/>
      <c r="AH125" s="36"/>
      <c r="AI125" s="36"/>
      <c r="AJ125" s="36"/>
    </row>
    <row r="126" spans="1:36" x14ac:dyDescent="0.2">
      <c r="A126" s="8"/>
      <c r="B126" s="8"/>
      <c r="C126" s="8"/>
      <c r="D126" s="8"/>
      <c r="E126" s="8"/>
      <c r="F126" s="8"/>
      <c r="G126" s="8"/>
      <c r="H126" s="36"/>
      <c r="I126" s="36"/>
      <c r="J126" s="36"/>
      <c r="K126" s="36"/>
      <c r="L126" s="29"/>
      <c r="M126" s="29"/>
      <c r="N126" s="29"/>
      <c r="O126" s="29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  <c r="AA126" s="36"/>
      <c r="AB126" s="36"/>
      <c r="AC126" s="36"/>
      <c r="AD126" s="36"/>
      <c r="AE126" s="36"/>
      <c r="AF126" s="36"/>
      <c r="AG126" s="36"/>
      <c r="AH126" s="36"/>
      <c r="AI126" s="36"/>
      <c r="AJ126" s="36"/>
    </row>
    <row r="127" spans="1:36" x14ac:dyDescent="0.2">
      <c r="A127" s="8"/>
      <c r="B127" s="8"/>
      <c r="C127" s="8"/>
      <c r="D127" s="8"/>
      <c r="E127" s="8"/>
      <c r="F127" s="8"/>
      <c r="G127" s="8"/>
      <c r="H127" s="36"/>
      <c r="I127" s="36"/>
      <c r="J127" s="36"/>
      <c r="K127" s="36"/>
      <c r="L127" s="29"/>
      <c r="M127" s="29"/>
      <c r="N127" s="29"/>
      <c r="O127" s="29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  <c r="AA127" s="36"/>
      <c r="AB127" s="36"/>
      <c r="AC127" s="36"/>
      <c r="AD127" s="36"/>
      <c r="AE127" s="36"/>
      <c r="AF127" s="36"/>
      <c r="AG127" s="36"/>
      <c r="AH127" s="36"/>
      <c r="AI127" s="36"/>
      <c r="AJ127" s="36"/>
    </row>
    <row r="128" spans="1:36" x14ac:dyDescent="0.2">
      <c r="A128" s="8"/>
      <c r="B128" s="8"/>
      <c r="C128" s="8"/>
      <c r="D128" s="8"/>
      <c r="E128" s="8"/>
      <c r="F128" s="8"/>
      <c r="G128" s="8"/>
      <c r="H128" s="36"/>
      <c r="I128" s="36"/>
      <c r="J128" s="36"/>
      <c r="K128" s="36"/>
      <c r="L128" s="29"/>
      <c r="M128" s="29"/>
      <c r="N128" s="29"/>
      <c r="O128" s="29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  <c r="AA128" s="36"/>
      <c r="AB128" s="36"/>
      <c r="AC128" s="36"/>
      <c r="AD128" s="36"/>
      <c r="AE128" s="36"/>
      <c r="AF128" s="36"/>
      <c r="AG128" s="36"/>
      <c r="AH128" s="36"/>
      <c r="AI128" s="36"/>
      <c r="AJ128" s="36"/>
    </row>
    <row r="129" spans="1:36" x14ac:dyDescent="0.2">
      <c r="A129" s="8"/>
      <c r="B129" s="8"/>
      <c r="C129" s="8"/>
      <c r="D129" s="8"/>
      <c r="E129" s="8"/>
      <c r="F129" s="8"/>
      <c r="G129" s="8"/>
      <c r="H129" s="36"/>
      <c r="I129" s="36"/>
      <c r="J129" s="36"/>
      <c r="K129" s="36"/>
      <c r="L129" s="29"/>
      <c r="M129" s="29"/>
      <c r="N129" s="29"/>
      <c r="O129" s="29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  <c r="AA129" s="36"/>
      <c r="AB129" s="36"/>
      <c r="AC129" s="36"/>
      <c r="AD129" s="36"/>
      <c r="AE129" s="36"/>
      <c r="AF129" s="36"/>
      <c r="AG129" s="36"/>
      <c r="AH129" s="36"/>
      <c r="AI129" s="36"/>
      <c r="AJ129" s="36"/>
    </row>
    <row r="130" spans="1:36" x14ac:dyDescent="0.2">
      <c r="A130" s="8"/>
      <c r="B130" s="8"/>
      <c r="C130" s="8"/>
      <c r="D130" s="8"/>
      <c r="E130" s="8"/>
      <c r="F130" s="8"/>
      <c r="G130" s="8"/>
      <c r="H130" s="36"/>
      <c r="I130" s="36"/>
      <c r="J130" s="36"/>
      <c r="K130" s="36"/>
      <c r="L130" s="29"/>
      <c r="M130" s="29"/>
      <c r="N130" s="29"/>
      <c r="O130" s="29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</row>
    <row r="131" spans="1:36" x14ac:dyDescent="0.2">
      <c r="A131" s="8"/>
      <c r="B131" s="8"/>
      <c r="C131" s="8"/>
      <c r="D131" s="8"/>
      <c r="E131" s="8"/>
      <c r="F131" s="8"/>
      <c r="G131" s="8"/>
      <c r="H131" s="36"/>
      <c r="I131" s="36"/>
      <c r="J131" s="36"/>
      <c r="K131" s="36"/>
      <c r="L131" s="29"/>
      <c r="M131" s="29"/>
      <c r="N131" s="29"/>
      <c r="O131" s="29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</row>
    <row r="132" spans="1:36" x14ac:dyDescent="0.2">
      <c r="A132" s="8"/>
      <c r="B132" s="8"/>
      <c r="C132" s="8"/>
      <c r="D132" s="8"/>
      <c r="E132" s="8"/>
      <c r="F132" s="8"/>
      <c r="G132" s="8"/>
      <c r="H132" s="36"/>
      <c r="I132" s="36"/>
      <c r="J132" s="36"/>
      <c r="K132" s="36"/>
      <c r="L132" s="29"/>
      <c r="M132" s="29"/>
      <c r="N132" s="29"/>
      <c r="O132" s="29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  <c r="AA132" s="36"/>
      <c r="AB132" s="36"/>
      <c r="AC132" s="36"/>
      <c r="AD132" s="36"/>
      <c r="AE132" s="36"/>
      <c r="AF132" s="36"/>
      <c r="AG132" s="36"/>
      <c r="AH132" s="36"/>
      <c r="AI132" s="36"/>
      <c r="AJ132" s="36"/>
    </row>
    <row r="133" spans="1:36" x14ac:dyDescent="0.2">
      <c r="A133" s="8"/>
      <c r="B133" s="8"/>
      <c r="C133" s="8"/>
      <c r="D133" s="8"/>
      <c r="E133" s="8"/>
      <c r="F133" s="8"/>
      <c r="G133" s="8"/>
      <c r="H133" s="36"/>
      <c r="I133" s="36"/>
      <c r="J133" s="36"/>
      <c r="K133" s="36"/>
      <c r="L133" s="29"/>
      <c r="M133" s="29"/>
      <c r="N133" s="29"/>
      <c r="O133" s="29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  <c r="AA133" s="36"/>
      <c r="AB133" s="36"/>
      <c r="AC133" s="36"/>
      <c r="AD133" s="36"/>
      <c r="AE133" s="36"/>
      <c r="AF133" s="36"/>
      <c r="AG133" s="36"/>
      <c r="AH133" s="36"/>
      <c r="AI133" s="36"/>
      <c r="AJ133" s="36"/>
    </row>
    <row r="134" spans="1:36" x14ac:dyDescent="0.2">
      <c r="A134" s="8"/>
      <c r="B134" s="8"/>
      <c r="C134" s="8"/>
      <c r="D134" s="8"/>
      <c r="E134" s="8"/>
      <c r="F134" s="8"/>
      <c r="G134" s="8"/>
      <c r="H134" s="36"/>
      <c r="I134" s="36"/>
      <c r="J134" s="36"/>
      <c r="K134" s="36"/>
      <c r="L134" s="29"/>
      <c r="M134" s="29"/>
      <c r="N134" s="29"/>
      <c r="O134" s="29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  <c r="AA134" s="36"/>
      <c r="AB134" s="36"/>
      <c r="AC134" s="36"/>
      <c r="AD134" s="36"/>
      <c r="AE134" s="36"/>
      <c r="AF134" s="36"/>
      <c r="AG134" s="36"/>
      <c r="AH134" s="36"/>
      <c r="AI134" s="36"/>
      <c r="AJ134" s="36"/>
    </row>
    <row r="135" spans="1:36" x14ac:dyDescent="0.2">
      <c r="A135" s="8"/>
      <c r="B135" s="8"/>
      <c r="C135" s="8"/>
      <c r="D135" s="8"/>
      <c r="E135" s="8"/>
      <c r="F135" s="8"/>
      <c r="G135" s="8"/>
      <c r="H135" s="36"/>
      <c r="I135" s="36"/>
      <c r="J135" s="36"/>
      <c r="K135" s="36"/>
      <c r="L135" s="29"/>
      <c r="M135" s="29"/>
      <c r="N135" s="29"/>
      <c r="O135" s="29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  <c r="AA135" s="36"/>
      <c r="AB135" s="36"/>
      <c r="AC135" s="36"/>
      <c r="AD135" s="36"/>
      <c r="AE135" s="36"/>
      <c r="AF135" s="36"/>
      <c r="AG135" s="36"/>
      <c r="AH135" s="36"/>
      <c r="AI135" s="36"/>
      <c r="AJ135" s="36"/>
    </row>
    <row r="136" spans="1:36" x14ac:dyDescent="0.2">
      <c r="A136" s="8"/>
      <c r="B136" s="8"/>
      <c r="C136" s="8"/>
      <c r="D136" s="8"/>
      <c r="E136" s="8"/>
      <c r="F136" s="8"/>
      <c r="G136" s="8"/>
      <c r="H136" s="36"/>
      <c r="I136" s="36"/>
      <c r="J136" s="36"/>
      <c r="K136" s="36"/>
      <c r="L136" s="29"/>
      <c r="M136" s="29"/>
      <c r="N136" s="29"/>
      <c r="O136" s="29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  <c r="AA136" s="36"/>
      <c r="AB136" s="36"/>
      <c r="AC136" s="36"/>
      <c r="AD136" s="36"/>
      <c r="AE136" s="36"/>
      <c r="AF136" s="36"/>
      <c r="AG136" s="36"/>
      <c r="AH136" s="36"/>
      <c r="AI136" s="36"/>
      <c r="AJ136" s="36"/>
    </row>
    <row r="137" spans="1:36" x14ac:dyDescent="0.2">
      <c r="A137" s="8"/>
      <c r="B137" s="8"/>
      <c r="C137" s="8"/>
      <c r="D137" s="8"/>
      <c r="E137" s="8"/>
      <c r="F137" s="8"/>
      <c r="G137" s="8"/>
      <c r="H137" s="36"/>
      <c r="I137" s="36"/>
      <c r="J137" s="36"/>
      <c r="K137" s="36"/>
      <c r="L137" s="29"/>
      <c r="M137" s="29"/>
      <c r="N137" s="29"/>
      <c r="O137" s="29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  <c r="AA137" s="36"/>
      <c r="AB137" s="36"/>
      <c r="AC137" s="36"/>
      <c r="AD137" s="36"/>
      <c r="AE137" s="36"/>
      <c r="AF137" s="36"/>
      <c r="AG137" s="36"/>
      <c r="AH137" s="36"/>
      <c r="AI137" s="36"/>
      <c r="AJ137" s="36"/>
    </row>
    <row r="138" spans="1:36" x14ac:dyDescent="0.2">
      <c r="A138" s="8"/>
      <c r="B138" s="8"/>
      <c r="C138" s="8"/>
      <c r="D138" s="8"/>
      <c r="E138" s="8"/>
      <c r="F138" s="8"/>
      <c r="G138" s="8"/>
      <c r="H138" s="36"/>
      <c r="I138" s="36"/>
      <c r="J138" s="47"/>
      <c r="K138" s="47"/>
      <c r="L138" s="14"/>
      <c r="M138" s="14"/>
      <c r="N138" s="14"/>
      <c r="O138" s="14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  <c r="AA138" s="36"/>
      <c r="AB138" s="36"/>
      <c r="AC138" s="36"/>
      <c r="AD138" s="36"/>
      <c r="AE138" s="36"/>
      <c r="AF138" s="36"/>
      <c r="AG138" s="36"/>
      <c r="AH138" s="36"/>
      <c r="AI138" s="36"/>
      <c r="AJ138" s="36"/>
    </row>
    <row r="139" spans="1:36" x14ac:dyDescent="0.2">
      <c r="A139" s="8"/>
      <c r="B139" s="8"/>
      <c r="C139" s="8"/>
      <c r="D139" s="8"/>
      <c r="E139" s="8"/>
      <c r="F139" s="8"/>
      <c r="G139" s="8"/>
      <c r="H139" s="36"/>
      <c r="I139" s="36"/>
      <c r="J139" s="47"/>
      <c r="K139" s="47"/>
      <c r="L139" s="14"/>
      <c r="M139" s="14"/>
      <c r="N139" s="14"/>
      <c r="O139" s="14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  <c r="AA139" s="36"/>
      <c r="AB139" s="36"/>
      <c r="AC139" s="36"/>
      <c r="AD139" s="36"/>
      <c r="AE139" s="36"/>
      <c r="AF139" s="36"/>
      <c r="AG139" s="36"/>
      <c r="AH139" s="36"/>
      <c r="AI139" s="36"/>
      <c r="AJ139" s="36"/>
    </row>
    <row r="140" spans="1:36" x14ac:dyDescent="0.2">
      <c r="A140" s="8"/>
      <c r="B140" s="8"/>
      <c r="C140" s="8"/>
      <c r="D140" s="8"/>
      <c r="E140" s="8"/>
      <c r="F140" s="8"/>
      <c r="G140" s="8"/>
      <c r="H140" s="36"/>
      <c r="I140" s="36"/>
      <c r="J140" s="47"/>
      <c r="K140" s="47"/>
      <c r="L140" s="14"/>
      <c r="M140" s="14"/>
      <c r="N140" s="14"/>
      <c r="O140" s="14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  <c r="AA140" s="36"/>
      <c r="AB140" s="36"/>
      <c r="AC140" s="36"/>
      <c r="AD140" s="36"/>
      <c r="AE140" s="36"/>
      <c r="AF140" s="36"/>
      <c r="AG140" s="36"/>
      <c r="AH140" s="36"/>
      <c r="AI140" s="36"/>
      <c r="AJ140" s="36"/>
    </row>
    <row r="141" spans="1:36" x14ac:dyDescent="0.2">
      <c r="A141" s="8"/>
      <c r="B141" s="8"/>
      <c r="C141" s="8"/>
      <c r="D141" s="8"/>
      <c r="E141" s="8"/>
      <c r="F141" s="8"/>
      <c r="G141" s="8"/>
      <c r="H141" s="47"/>
      <c r="I141" s="36"/>
      <c r="J141" s="47"/>
      <c r="K141" s="47"/>
      <c r="L141" s="14"/>
      <c r="M141" s="14"/>
      <c r="N141" s="14"/>
      <c r="O141" s="14"/>
      <c r="P141" s="47"/>
      <c r="Q141" s="36"/>
      <c r="R141" s="36"/>
      <c r="S141" s="36"/>
      <c r="T141" s="36"/>
      <c r="U141" s="36"/>
      <c r="V141" s="36"/>
      <c r="W141" s="36"/>
      <c r="X141" s="36"/>
      <c r="Y141" s="36"/>
      <c r="Z141" s="36"/>
      <c r="AA141" s="36"/>
      <c r="AB141" s="36"/>
      <c r="AC141" s="36"/>
      <c r="AD141" s="36"/>
      <c r="AE141" s="36"/>
      <c r="AF141" s="36"/>
      <c r="AG141" s="36"/>
      <c r="AH141" s="36"/>
      <c r="AI141" s="36"/>
      <c r="AJ141" s="36"/>
    </row>
    <row r="142" spans="1:36" x14ac:dyDescent="0.2">
      <c r="A142" s="8"/>
      <c r="B142" s="8"/>
      <c r="C142" s="8"/>
      <c r="D142" s="8"/>
      <c r="E142" s="8"/>
      <c r="F142" s="8"/>
      <c r="G142" s="8"/>
      <c r="H142" s="47"/>
      <c r="I142" s="36"/>
      <c r="J142" s="47"/>
      <c r="K142" s="47"/>
      <c r="L142" s="14"/>
      <c r="M142" s="14"/>
      <c r="N142" s="14"/>
      <c r="O142" s="14"/>
      <c r="P142" s="47"/>
      <c r="Q142" s="36"/>
      <c r="R142" s="36"/>
      <c r="S142" s="36"/>
      <c r="T142" s="36"/>
      <c r="U142" s="36"/>
      <c r="V142" s="36"/>
      <c r="W142" s="36"/>
      <c r="X142" s="36"/>
      <c r="Y142" s="36"/>
      <c r="Z142" s="36"/>
      <c r="AA142" s="36"/>
      <c r="AB142" s="36"/>
      <c r="AC142" s="36"/>
      <c r="AD142" s="36"/>
      <c r="AE142" s="36"/>
      <c r="AF142" s="36"/>
      <c r="AG142" s="36"/>
      <c r="AH142" s="36"/>
      <c r="AI142" s="36"/>
      <c r="AJ142" s="36"/>
    </row>
    <row r="143" spans="1:36" x14ac:dyDescent="0.2">
      <c r="A143" s="8"/>
      <c r="B143" s="8"/>
      <c r="C143" s="8"/>
      <c r="D143" s="8"/>
      <c r="E143" s="8"/>
      <c r="F143" s="8"/>
      <c r="G143" s="8"/>
      <c r="H143" s="47"/>
      <c r="I143" s="36"/>
      <c r="J143" s="47"/>
      <c r="K143" s="47"/>
      <c r="L143" s="14"/>
      <c r="M143" s="14"/>
      <c r="N143" s="14"/>
      <c r="O143" s="14"/>
      <c r="P143" s="47"/>
      <c r="Q143" s="36"/>
      <c r="R143" s="36"/>
      <c r="S143" s="36"/>
      <c r="T143" s="36"/>
      <c r="U143" s="36"/>
      <c r="V143" s="36"/>
      <c r="W143" s="36"/>
      <c r="X143" s="36"/>
      <c r="Y143" s="36"/>
      <c r="Z143" s="36"/>
      <c r="AA143" s="36"/>
      <c r="AB143" s="36"/>
      <c r="AC143" s="36"/>
      <c r="AD143" s="36"/>
      <c r="AE143" s="36"/>
      <c r="AF143" s="36"/>
      <c r="AG143" s="36"/>
      <c r="AH143" s="36"/>
      <c r="AI143" s="36"/>
      <c r="AJ143" s="36"/>
    </row>
    <row r="144" spans="1:36" x14ac:dyDescent="0.2">
      <c r="A144" s="8"/>
      <c r="B144" s="8"/>
      <c r="C144" s="8"/>
      <c r="D144" s="8"/>
      <c r="E144" s="8"/>
      <c r="F144" s="8"/>
      <c r="G144" s="8"/>
      <c r="H144" s="47"/>
      <c r="I144" s="36"/>
      <c r="J144" s="47"/>
      <c r="K144" s="47"/>
      <c r="L144" s="14"/>
      <c r="M144" s="14"/>
      <c r="N144" s="14"/>
      <c r="O144" s="14"/>
      <c r="P144" s="47"/>
      <c r="Q144" s="36"/>
      <c r="R144" s="36"/>
      <c r="S144" s="36"/>
      <c r="T144" s="36"/>
      <c r="U144" s="36"/>
      <c r="V144" s="36"/>
      <c r="W144" s="36"/>
      <c r="X144" s="36"/>
      <c r="Y144" s="36"/>
      <c r="Z144" s="36"/>
      <c r="AA144" s="36"/>
      <c r="AB144" s="36"/>
      <c r="AC144" s="36"/>
      <c r="AD144" s="36"/>
      <c r="AE144" s="36"/>
      <c r="AF144" s="36"/>
      <c r="AG144" s="36"/>
      <c r="AH144" s="36"/>
      <c r="AI144" s="36"/>
      <c r="AJ144" s="36"/>
    </row>
    <row r="145" spans="1:36" x14ac:dyDescent="0.2">
      <c r="A145" s="8"/>
      <c r="B145" s="8"/>
      <c r="C145" s="8"/>
      <c r="D145" s="8"/>
      <c r="E145" s="8"/>
      <c r="F145" s="8"/>
      <c r="G145" s="8"/>
      <c r="H145" s="47"/>
      <c r="I145" s="36"/>
      <c r="J145" s="47"/>
      <c r="K145" s="47"/>
      <c r="L145" s="34"/>
      <c r="M145" s="34"/>
      <c r="N145" s="34"/>
      <c r="O145" s="34"/>
      <c r="P145" s="47"/>
      <c r="Q145" s="36"/>
      <c r="R145" s="36"/>
      <c r="S145" s="36"/>
      <c r="T145" s="36"/>
      <c r="U145" s="36"/>
      <c r="V145" s="36"/>
      <c r="W145" s="36"/>
      <c r="X145" s="36"/>
      <c r="Y145" s="36"/>
      <c r="Z145" s="36"/>
      <c r="AA145" s="36"/>
      <c r="AB145" s="36"/>
      <c r="AC145" s="36"/>
      <c r="AD145" s="36"/>
      <c r="AE145" s="36"/>
      <c r="AF145" s="36"/>
      <c r="AG145" s="36"/>
      <c r="AH145" s="36"/>
      <c r="AI145" s="36"/>
      <c r="AJ145" s="36"/>
    </row>
    <row r="146" spans="1:36" x14ac:dyDescent="0.2">
      <c r="A146" s="8"/>
      <c r="B146" s="8"/>
      <c r="C146" s="8"/>
      <c r="D146" s="8"/>
      <c r="E146" s="8"/>
      <c r="F146" s="8"/>
      <c r="G146" s="8"/>
      <c r="H146" s="36"/>
      <c r="I146" s="36"/>
      <c r="J146" s="47"/>
      <c r="K146" s="47"/>
      <c r="L146" s="14"/>
      <c r="M146" s="14"/>
      <c r="N146" s="14"/>
      <c r="O146" s="14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  <c r="AA146" s="36"/>
      <c r="AB146" s="36"/>
      <c r="AC146" s="36"/>
      <c r="AD146" s="36"/>
      <c r="AE146" s="36"/>
      <c r="AF146" s="36"/>
      <c r="AG146" s="36"/>
      <c r="AH146" s="36"/>
      <c r="AI146" s="36"/>
      <c r="AJ146" s="36"/>
    </row>
    <row r="147" spans="1:36" x14ac:dyDescent="0.2">
      <c r="A147" s="8"/>
      <c r="B147" s="8"/>
      <c r="C147" s="8"/>
      <c r="D147" s="8"/>
      <c r="E147" s="8"/>
      <c r="F147" s="8"/>
      <c r="G147" s="8"/>
      <c r="H147" s="36"/>
      <c r="I147" s="36"/>
      <c r="J147" s="36"/>
      <c r="K147" s="36"/>
      <c r="L147" s="29"/>
      <c r="M147" s="29"/>
      <c r="N147" s="29"/>
      <c r="O147" s="29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  <c r="AA147" s="36"/>
      <c r="AB147" s="36"/>
      <c r="AC147" s="36"/>
      <c r="AD147" s="36"/>
      <c r="AE147" s="36"/>
      <c r="AF147" s="36"/>
      <c r="AG147" s="36"/>
      <c r="AH147" s="36"/>
      <c r="AI147" s="36"/>
      <c r="AJ147" s="36"/>
    </row>
    <row r="148" spans="1:36" x14ac:dyDescent="0.2">
      <c r="A148" s="8"/>
      <c r="B148" s="8"/>
      <c r="C148" s="8"/>
      <c r="D148" s="8"/>
      <c r="E148" s="8"/>
      <c r="F148" s="8"/>
      <c r="G148" s="8"/>
      <c r="H148" s="36"/>
      <c r="I148" s="36"/>
      <c r="J148" s="36"/>
      <c r="K148" s="36"/>
      <c r="L148" s="29"/>
      <c r="M148" s="29"/>
      <c r="N148" s="29"/>
      <c r="O148" s="29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  <c r="AA148" s="36"/>
      <c r="AB148" s="36"/>
      <c r="AC148" s="36"/>
      <c r="AD148" s="36"/>
      <c r="AE148" s="36"/>
      <c r="AF148" s="36"/>
      <c r="AG148" s="36"/>
      <c r="AH148" s="36"/>
      <c r="AI148" s="36"/>
      <c r="AJ148" s="36"/>
    </row>
    <row r="149" spans="1:36" x14ac:dyDescent="0.2">
      <c r="A149" s="8"/>
      <c r="B149" s="8"/>
      <c r="C149" s="8"/>
      <c r="D149" s="8"/>
      <c r="E149" s="8"/>
      <c r="F149" s="8"/>
      <c r="G149" s="8"/>
      <c r="H149" s="36"/>
      <c r="I149" s="36"/>
      <c r="J149" s="36"/>
      <c r="K149" s="36"/>
      <c r="L149" s="29"/>
      <c r="M149" s="29"/>
      <c r="N149" s="29"/>
      <c r="O149" s="29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  <c r="AA149" s="36"/>
      <c r="AB149" s="36"/>
      <c r="AC149" s="36"/>
      <c r="AD149" s="36"/>
      <c r="AE149" s="36"/>
      <c r="AF149" s="36"/>
      <c r="AG149" s="36"/>
      <c r="AH149" s="36"/>
      <c r="AI149" s="36"/>
      <c r="AJ149" s="36"/>
    </row>
    <row r="150" spans="1:36" x14ac:dyDescent="0.2">
      <c r="A150" s="8"/>
      <c r="B150" s="8"/>
      <c r="C150" s="8"/>
      <c r="D150" s="8"/>
      <c r="E150" s="8"/>
      <c r="F150" s="8"/>
      <c r="G150" s="8"/>
      <c r="H150" s="36"/>
      <c r="I150" s="36"/>
      <c r="J150" s="36"/>
      <c r="K150" s="36"/>
      <c r="L150" s="29"/>
      <c r="M150" s="29"/>
      <c r="N150" s="29"/>
      <c r="O150" s="29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  <c r="AA150" s="36"/>
      <c r="AB150" s="36"/>
      <c r="AC150" s="36"/>
      <c r="AD150" s="36"/>
      <c r="AE150" s="36"/>
      <c r="AF150" s="36"/>
      <c r="AG150" s="36"/>
      <c r="AH150" s="36"/>
      <c r="AI150" s="36"/>
      <c r="AJ150" s="36"/>
    </row>
    <row r="151" spans="1:36" x14ac:dyDescent="0.2">
      <c r="A151" s="8"/>
      <c r="B151" s="8"/>
      <c r="C151" s="8"/>
      <c r="D151" s="8"/>
      <c r="E151" s="8"/>
      <c r="F151" s="8"/>
      <c r="G151" s="8"/>
      <c r="H151" s="36"/>
      <c r="I151" s="36"/>
      <c r="J151" s="36"/>
      <c r="K151" s="36"/>
      <c r="L151" s="29"/>
      <c r="M151" s="29"/>
      <c r="N151" s="29"/>
      <c r="O151" s="29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  <c r="AA151" s="36"/>
      <c r="AB151" s="36"/>
      <c r="AC151" s="36"/>
      <c r="AD151" s="36"/>
      <c r="AE151" s="36"/>
      <c r="AF151" s="36"/>
      <c r="AG151" s="36"/>
      <c r="AH151" s="36"/>
      <c r="AI151" s="36"/>
      <c r="AJ151" s="36"/>
    </row>
    <row r="152" spans="1:36" x14ac:dyDescent="0.2">
      <c r="A152" s="8"/>
      <c r="B152" s="8"/>
      <c r="C152" s="8"/>
      <c r="D152" s="8"/>
      <c r="E152" s="8"/>
      <c r="F152" s="8"/>
      <c r="G152" s="8"/>
      <c r="H152" s="36"/>
      <c r="I152" s="36"/>
      <c r="J152" s="36"/>
      <c r="K152" s="36"/>
      <c r="L152" s="29"/>
      <c r="M152" s="29"/>
      <c r="N152" s="29"/>
      <c r="O152" s="29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  <c r="AA152" s="36"/>
      <c r="AB152" s="36"/>
      <c r="AC152" s="36"/>
      <c r="AD152" s="36"/>
      <c r="AE152" s="36"/>
      <c r="AF152" s="36"/>
      <c r="AG152" s="36"/>
      <c r="AH152" s="36"/>
      <c r="AI152" s="36"/>
      <c r="AJ152" s="36"/>
    </row>
    <row r="153" spans="1:36" x14ac:dyDescent="0.2">
      <c r="A153" s="8"/>
      <c r="B153" s="8"/>
      <c r="C153" s="8"/>
      <c r="D153" s="8"/>
      <c r="E153" s="8"/>
      <c r="F153" s="8"/>
      <c r="G153" s="8"/>
      <c r="H153" s="36"/>
      <c r="I153" s="36"/>
      <c r="J153" s="36"/>
      <c r="K153" s="36"/>
      <c r="L153" s="29"/>
      <c r="M153" s="29"/>
      <c r="N153" s="29"/>
      <c r="O153" s="29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  <c r="AA153" s="36"/>
      <c r="AB153" s="36"/>
      <c r="AC153" s="36"/>
      <c r="AD153" s="36"/>
      <c r="AE153" s="36"/>
      <c r="AF153" s="36"/>
      <c r="AG153" s="36"/>
      <c r="AH153" s="36"/>
      <c r="AI153" s="36"/>
      <c r="AJ153" s="36"/>
    </row>
    <row r="154" spans="1:36" x14ac:dyDescent="0.2">
      <c r="A154" s="8"/>
      <c r="B154" s="8"/>
      <c r="C154" s="8"/>
      <c r="D154" s="8"/>
      <c r="E154" s="8"/>
      <c r="F154" s="8"/>
      <c r="G154" s="8"/>
      <c r="H154" s="36"/>
      <c r="I154" s="36"/>
      <c r="J154" s="36"/>
      <c r="K154" s="36"/>
      <c r="L154" s="29"/>
      <c r="M154" s="29"/>
      <c r="N154" s="29"/>
      <c r="O154" s="29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  <c r="AA154" s="36"/>
      <c r="AB154" s="36"/>
      <c r="AC154" s="36"/>
      <c r="AD154" s="36"/>
      <c r="AE154" s="36"/>
      <c r="AF154" s="36"/>
      <c r="AG154" s="36"/>
      <c r="AH154" s="36"/>
      <c r="AI154" s="36"/>
      <c r="AJ154" s="36"/>
    </row>
    <row r="155" spans="1:36" x14ac:dyDescent="0.2">
      <c r="A155" s="8"/>
      <c r="B155" s="8"/>
      <c r="C155" s="8"/>
      <c r="D155" s="8"/>
      <c r="E155" s="8"/>
      <c r="F155" s="8"/>
      <c r="G155" s="8"/>
      <c r="H155" s="36"/>
      <c r="I155" s="36"/>
      <c r="J155" s="36"/>
      <c r="K155" s="36"/>
      <c r="L155" s="29"/>
      <c r="M155" s="29"/>
      <c r="N155" s="29"/>
      <c r="O155" s="29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  <c r="AA155" s="36"/>
      <c r="AB155" s="36"/>
      <c r="AC155" s="36"/>
      <c r="AD155" s="36"/>
      <c r="AE155" s="36"/>
      <c r="AF155" s="36"/>
      <c r="AG155" s="36"/>
      <c r="AH155" s="36"/>
      <c r="AI155" s="36"/>
      <c r="AJ155" s="36"/>
    </row>
    <row r="156" spans="1:36" x14ac:dyDescent="0.2">
      <c r="A156" s="8"/>
      <c r="B156" s="8"/>
      <c r="C156" s="8"/>
      <c r="D156" s="8"/>
      <c r="E156" s="8"/>
      <c r="F156" s="8"/>
      <c r="G156" s="8"/>
      <c r="H156" s="47"/>
      <c r="I156" s="36"/>
      <c r="J156" s="36"/>
      <c r="K156" s="36"/>
      <c r="L156" s="29"/>
      <c r="M156" s="29"/>
      <c r="N156" s="29"/>
      <c r="O156" s="29"/>
      <c r="P156" s="47"/>
      <c r="Q156" s="36"/>
      <c r="R156" s="36"/>
      <c r="S156" s="36"/>
      <c r="T156" s="36"/>
      <c r="U156" s="36"/>
      <c r="V156" s="36"/>
      <c r="W156" s="36"/>
      <c r="X156" s="36"/>
      <c r="Y156" s="36"/>
      <c r="Z156" s="36"/>
      <c r="AA156" s="36"/>
      <c r="AB156" s="36"/>
      <c r="AC156" s="36"/>
      <c r="AD156" s="36"/>
      <c r="AE156" s="36"/>
      <c r="AF156" s="36"/>
      <c r="AG156" s="36"/>
      <c r="AH156" s="36"/>
      <c r="AI156" s="36"/>
      <c r="AJ156" s="36"/>
    </row>
    <row r="157" spans="1:36" x14ac:dyDescent="0.2">
      <c r="A157" s="8"/>
      <c r="B157" s="8"/>
      <c r="C157" s="8"/>
      <c r="D157" s="8"/>
      <c r="E157" s="8"/>
      <c r="F157" s="8"/>
      <c r="G157" s="8"/>
      <c r="H157" s="47"/>
      <c r="I157" s="36"/>
      <c r="J157" s="36"/>
      <c r="K157" s="36"/>
      <c r="L157" s="29"/>
      <c r="M157" s="29"/>
      <c r="N157" s="29"/>
      <c r="O157" s="29"/>
      <c r="P157" s="47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</row>
    <row r="158" spans="1:36" x14ac:dyDescent="0.2">
      <c r="A158" s="8"/>
      <c r="B158" s="8"/>
      <c r="C158" s="8"/>
      <c r="D158" s="8"/>
      <c r="E158" s="8"/>
      <c r="F158" s="8"/>
      <c r="G158" s="8"/>
      <c r="H158" s="47"/>
      <c r="I158" s="36"/>
      <c r="J158" s="36"/>
      <c r="K158" s="36"/>
      <c r="L158" s="29"/>
      <c r="M158" s="29"/>
      <c r="N158" s="29"/>
      <c r="O158" s="29"/>
      <c r="P158" s="47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  <c r="AI158" s="36"/>
      <c r="AJ158" s="36"/>
    </row>
    <row r="159" spans="1:36" x14ac:dyDescent="0.2">
      <c r="A159" s="8"/>
      <c r="B159" s="8"/>
      <c r="C159" s="8"/>
      <c r="D159" s="8"/>
      <c r="E159" s="8"/>
      <c r="F159" s="8"/>
      <c r="G159" s="8"/>
      <c r="H159" s="47"/>
      <c r="I159" s="36"/>
      <c r="J159" s="36"/>
      <c r="K159" s="36"/>
      <c r="L159" s="29"/>
      <c r="M159" s="29"/>
      <c r="N159" s="29"/>
      <c r="O159" s="29"/>
      <c r="P159" s="47"/>
      <c r="Q159" s="36"/>
      <c r="R159" s="36"/>
      <c r="S159" s="36"/>
      <c r="T159" s="36"/>
      <c r="U159" s="36"/>
      <c r="V159" s="36"/>
      <c r="W159" s="36"/>
      <c r="X159" s="36"/>
      <c r="Y159" s="36"/>
      <c r="Z159" s="36"/>
      <c r="AA159" s="36"/>
      <c r="AB159" s="36"/>
      <c r="AC159" s="36"/>
      <c r="AD159" s="36"/>
      <c r="AE159" s="36"/>
      <c r="AF159" s="36"/>
      <c r="AG159" s="36"/>
      <c r="AH159" s="36"/>
      <c r="AI159" s="36"/>
      <c r="AJ159" s="36"/>
    </row>
    <row r="160" spans="1:36" x14ac:dyDescent="0.2">
      <c r="A160" s="8"/>
      <c r="B160" s="8"/>
      <c r="C160" s="8"/>
      <c r="D160" s="8"/>
      <c r="E160" s="8"/>
      <c r="F160" s="8"/>
      <c r="G160" s="8"/>
      <c r="H160" s="47"/>
      <c r="I160" s="36"/>
      <c r="J160" s="36"/>
      <c r="K160" s="36"/>
      <c r="L160" s="29"/>
      <c r="M160" s="29"/>
      <c r="N160" s="29"/>
      <c r="O160" s="29"/>
      <c r="P160" s="47"/>
      <c r="Q160" s="36"/>
      <c r="R160" s="36"/>
      <c r="S160" s="36"/>
      <c r="T160" s="36"/>
      <c r="U160" s="36"/>
      <c r="V160" s="36"/>
      <c r="W160" s="36"/>
      <c r="X160" s="36"/>
      <c r="Y160" s="36"/>
      <c r="Z160" s="36"/>
      <c r="AA160" s="36"/>
      <c r="AB160" s="36"/>
      <c r="AC160" s="36"/>
      <c r="AD160" s="36"/>
      <c r="AE160" s="36"/>
      <c r="AF160" s="36"/>
      <c r="AG160" s="36"/>
      <c r="AH160" s="36"/>
      <c r="AI160" s="36"/>
      <c r="AJ160" s="36"/>
    </row>
    <row r="161" spans="1:36" x14ac:dyDescent="0.2">
      <c r="A161" s="8"/>
      <c r="B161" s="8"/>
      <c r="C161" s="8"/>
      <c r="D161" s="8"/>
      <c r="E161" s="8"/>
      <c r="F161" s="8"/>
      <c r="G161" s="8"/>
      <c r="H161" s="47"/>
      <c r="I161" s="36"/>
      <c r="J161" s="36"/>
      <c r="K161" s="36"/>
      <c r="L161" s="29"/>
      <c r="M161" s="29"/>
      <c r="N161" s="29"/>
      <c r="O161" s="29"/>
      <c r="P161" s="47"/>
      <c r="Q161" s="36"/>
      <c r="R161" s="36"/>
      <c r="S161" s="36"/>
      <c r="T161" s="36"/>
      <c r="U161" s="36"/>
      <c r="V161" s="36"/>
      <c r="W161" s="36"/>
      <c r="X161" s="36"/>
      <c r="Y161" s="36"/>
      <c r="Z161" s="36"/>
      <c r="AA161" s="36"/>
      <c r="AB161" s="36"/>
      <c r="AC161" s="36"/>
      <c r="AD161" s="36"/>
      <c r="AE161" s="36"/>
      <c r="AF161" s="36"/>
      <c r="AG161" s="36"/>
      <c r="AH161" s="36"/>
      <c r="AI161" s="36"/>
      <c r="AJ161" s="36"/>
    </row>
    <row r="162" spans="1:36" x14ac:dyDescent="0.2">
      <c r="A162" s="8"/>
      <c r="B162" s="8"/>
      <c r="C162" s="8"/>
      <c r="D162" s="8"/>
      <c r="E162" s="8"/>
      <c r="F162" s="8"/>
      <c r="G162" s="8"/>
      <c r="H162" s="47"/>
      <c r="I162" s="36"/>
      <c r="J162" s="36"/>
      <c r="K162" s="36"/>
      <c r="L162" s="29"/>
      <c r="M162" s="29"/>
      <c r="N162" s="29"/>
      <c r="O162" s="29"/>
      <c r="P162" s="47"/>
      <c r="Q162" s="36"/>
      <c r="R162" s="36"/>
      <c r="S162" s="36"/>
      <c r="T162" s="36"/>
      <c r="U162" s="36"/>
      <c r="V162" s="36"/>
      <c r="W162" s="36"/>
      <c r="X162" s="36"/>
      <c r="Y162" s="36"/>
      <c r="Z162" s="36"/>
      <c r="AA162" s="36"/>
      <c r="AB162" s="36"/>
      <c r="AC162" s="36"/>
      <c r="AD162" s="36"/>
      <c r="AE162" s="36"/>
      <c r="AF162" s="36"/>
      <c r="AG162" s="36"/>
      <c r="AH162" s="36"/>
      <c r="AI162" s="36"/>
      <c r="AJ162" s="36"/>
    </row>
    <row r="163" spans="1:36" x14ac:dyDescent="0.2">
      <c r="A163" s="8"/>
      <c r="B163" s="8"/>
      <c r="C163" s="8"/>
      <c r="D163" s="8"/>
      <c r="E163" s="8"/>
      <c r="F163" s="8"/>
      <c r="G163" s="8"/>
      <c r="H163" s="47"/>
      <c r="I163" s="36"/>
      <c r="J163" s="36"/>
      <c r="K163" s="36"/>
      <c r="L163" s="29"/>
      <c r="M163" s="29"/>
      <c r="N163" s="29"/>
      <c r="O163" s="29"/>
      <c r="P163" s="47"/>
      <c r="Q163" s="36"/>
      <c r="R163" s="36"/>
      <c r="S163" s="36"/>
      <c r="T163" s="36"/>
      <c r="U163" s="36"/>
      <c r="V163" s="36"/>
      <c r="W163" s="36"/>
      <c r="X163" s="36"/>
      <c r="Y163" s="36"/>
      <c r="Z163" s="36"/>
      <c r="AA163" s="36"/>
      <c r="AB163" s="36"/>
      <c r="AC163" s="36"/>
      <c r="AD163" s="36"/>
      <c r="AE163" s="36"/>
      <c r="AF163" s="36"/>
      <c r="AG163" s="36"/>
      <c r="AH163" s="36"/>
      <c r="AI163" s="36"/>
      <c r="AJ163" s="36"/>
    </row>
    <row r="164" spans="1:36" x14ac:dyDescent="0.2">
      <c r="A164" s="8"/>
      <c r="B164" s="8"/>
      <c r="C164" s="8"/>
      <c r="D164" s="8"/>
      <c r="E164" s="8"/>
      <c r="F164" s="8"/>
      <c r="G164" s="8"/>
      <c r="H164" s="47"/>
      <c r="I164" s="36"/>
      <c r="J164" s="36"/>
      <c r="K164" s="36"/>
      <c r="L164" s="29"/>
      <c r="M164" s="29"/>
      <c r="N164" s="29"/>
      <c r="O164" s="29"/>
      <c r="P164" s="47"/>
      <c r="Q164" s="36"/>
      <c r="R164" s="36"/>
      <c r="S164" s="36"/>
      <c r="T164" s="36"/>
      <c r="U164" s="36"/>
      <c r="V164" s="36"/>
      <c r="W164" s="36"/>
      <c r="X164" s="36"/>
      <c r="Y164" s="36"/>
      <c r="Z164" s="36"/>
      <c r="AA164" s="36"/>
      <c r="AB164" s="36"/>
      <c r="AC164" s="36"/>
      <c r="AD164" s="36"/>
      <c r="AE164" s="36"/>
      <c r="AF164" s="36"/>
      <c r="AG164" s="36"/>
      <c r="AH164" s="36"/>
      <c r="AI164" s="36"/>
      <c r="AJ164" s="36"/>
    </row>
    <row r="165" spans="1:36" x14ac:dyDescent="0.2">
      <c r="A165" s="8"/>
      <c r="B165" s="8"/>
      <c r="C165" s="8"/>
      <c r="D165" s="8"/>
      <c r="E165" s="8"/>
      <c r="F165" s="8"/>
      <c r="G165" s="8"/>
      <c r="H165" s="47"/>
      <c r="I165" s="36"/>
      <c r="J165" s="36"/>
      <c r="K165" s="36"/>
      <c r="L165" s="29"/>
      <c r="M165" s="29"/>
      <c r="N165" s="29"/>
      <c r="O165" s="29"/>
      <c r="P165" s="47"/>
      <c r="Q165" s="36"/>
      <c r="R165" s="36"/>
      <c r="S165" s="36"/>
      <c r="T165" s="36"/>
      <c r="U165" s="36"/>
      <c r="V165" s="36"/>
      <c r="W165" s="36"/>
      <c r="X165" s="36"/>
      <c r="Y165" s="36"/>
      <c r="Z165" s="36"/>
      <c r="AA165" s="36"/>
      <c r="AB165" s="36"/>
      <c r="AC165" s="36"/>
      <c r="AD165" s="36"/>
      <c r="AE165" s="36"/>
      <c r="AF165" s="36"/>
      <c r="AG165" s="36"/>
      <c r="AH165" s="36"/>
      <c r="AI165" s="36"/>
      <c r="AJ165" s="36"/>
    </row>
    <row r="166" spans="1:36" x14ac:dyDescent="0.2">
      <c r="A166" s="8"/>
      <c r="B166" s="8"/>
      <c r="C166" s="8"/>
      <c r="D166" s="8"/>
      <c r="E166" s="8"/>
      <c r="F166" s="8"/>
      <c r="G166" s="8"/>
      <c r="H166" s="47"/>
      <c r="I166" s="36"/>
      <c r="J166" s="36"/>
      <c r="K166" s="36"/>
      <c r="L166" s="29"/>
      <c r="M166" s="29"/>
      <c r="N166" s="29"/>
      <c r="O166" s="29"/>
      <c r="P166" s="47"/>
      <c r="Q166" s="36"/>
      <c r="R166" s="36"/>
      <c r="S166" s="36"/>
      <c r="T166" s="36"/>
      <c r="U166" s="36"/>
      <c r="V166" s="36"/>
      <c r="W166" s="36"/>
      <c r="X166" s="36"/>
      <c r="Y166" s="36"/>
      <c r="Z166" s="36"/>
      <c r="AA166" s="36"/>
      <c r="AB166" s="36"/>
      <c r="AC166" s="36"/>
      <c r="AD166" s="36"/>
      <c r="AE166" s="36"/>
      <c r="AF166" s="36"/>
      <c r="AG166" s="36"/>
      <c r="AH166" s="36"/>
      <c r="AI166" s="36"/>
      <c r="AJ166" s="36"/>
    </row>
    <row r="167" spans="1:36" x14ac:dyDescent="0.2">
      <c r="A167" s="8"/>
      <c r="B167" s="8"/>
      <c r="C167" s="8"/>
      <c r="D167" s="8"/>
      <c r="E167" s="8"/>
      <c r="F167" s="8"/>
      <c r="G167" s="8"/>
      <c r="H167" s="47"/>
      <c r="I167" s="36"/>
      <c r="J167" s="36"/>
      <c r="K167" s="36"/>
      <c r="L167" s="29"/>
      <c r="M167" s="29"/>
      <c r="N167" s="29"/>
      <c r="O167" s="29"/>
      <c r="P167" s="47"/>
      <c r="Q167" s="36"/>
      <c r="R167" s="36"/>
      <c r="S167" s="36"/>
      <c r="T167" s="36"/>
      <c r="U167" s="36"/>
      <c r="V167" s="36"/>
      <c r="W167" s="36"/>
      <c r="X167" s="36"/>
      <c r="Y167" s="36"/>
      <c r="Z167" s="36"/>
      <c r="AA167" s="36"/>
      <c r="AB167" s="36"/>
      <c r="AC167" s="36"/>
      <c r="AD167" s="36"/>
      <c r="AE167" s="36"/>
      <c r="AF167" s="36"/>
      <c r="AG167" s="36"/>
      <c r="AH167" s="36"/>
      <c r="AI167" s="36"/>
      <c r="AJ167" s="36"/>
    </row>
    <row r="168" spans="1:36" x14ac:dyDescent="0.2">
      <c r="A168" s="8"/>
      <c r="B168" s="8"/>
      <c r="C168" s="8"/>
      <c r="D168" s="8"/>
      <c r="E168" s="8"/>
      <c r="F168" s="8"/>
      <c r="G168" s="8"/>
      <c r="H168" s="47"/>
      <c r="I168" s="36"/>
      <c r="J168" s="36"/>
      <c r="K168" s="36"/>
      <c r="L168" s="29"/>
      <c r="M168" s="29"/>
      <c r="N168" s="29"/>
      <c r="O168" s="29"/>
      <c r="P168" s="47"/>
      <c r="Q168" s="36"/>
      <c r="R168" s="36"/>
      <c r="S168" s="36"/>
      <c r="T168" s="36"/>
      <c r="U168" s="36"/>
      <c r="V168" s="36"/>
      <c r="W168" s="36"/>
      <c r="X168" s="36"/>
      <c r="Y168" s="36"/>
      <c r="Z168" s="36"/>
      <c r="AA168" s="36"/>
      <c r="AB168" s="36"/>
      <c r="AC168" s="36"/>
      <c r="AD168" s="36"/>
      <c r="AE168" s="36"/>
      <c r="AF168" s="36"/>
      <c r="AG168" s="36"/>
      <c r="AH168" s="36"/>
      <c r="AI168" s="36"/>
      <c r="AJ168" s="36"/>
    </row>
    <row r="169" spans="1:36" x14ac:dyDescent="0.2">
      <c r="A169" s="8"/>
      <c r="B169" s="8"/>
      <c r="C169" s="8"/>
      <c r="D169" s="8"/>
      <c r="E169" s="8"/>
      <c r="F169" s="8"/>
      <c r="G169" s="8"/>
      <c r="H169" s="47"/>
      <c r="I169" s="36"/>
      <c r="J169" s="36"/>
      <c r="K169" s="36"/>
      <c r="L169" s="29"/>
      <c r="M169" s="29"/>
      <c r="N169" s="29"/>
      <c r="O169" s="29"/>
      <c r="P169" s="47"/>
      <c r="Q169" s="36"/>
      <c r="R169" s="36"/>
      <c r="S169" s="36"/>
      <c r="T169" s="36"/>
      <c r="U169" s="36"/>
      <c r="V169" s="36"/>
      <c r="W169" s="36"/>
      <c r="X169" s="36"/>
      <c r="Y169" s="36"/>
      <c r="Z169" s="36"/>
      <c r="AA169" s="36"/>
      <c r="AB169" s="36"/>
      <c r="AC169" s="36"/>
      <c r="AD169" s="36"/>
      <c r="AE169" s="36"/>
      <c r="AF169" s="36"/>
      <c r="AG169" s="36"/>
      <c r="AH169" s="36"/>
      <c r="AI169" s="36"/>
      <c r="AJ169" s="36"/>
    </row>
    <row r="170" spans="1:36" x14ac:dyDescent="0.2">
      <c r="A170" s="8"/>
      <c r="B170" s="8"/>
      <c r="C170" s="8"/>
      <c r="D170" s="8"/>
      <c r="E170" s="8"/>
      <c r="F170" s="8"/>
      <c r="G170" s="8"/>
      <c r="H170" s="47"/>
      <c r="I170" s="36"/>
      <c r="J170" s="36"/>
      <c r="K170" s="36"/>
      <c r="L170" s="29"/>
      <c r="M170" s="29"/>
      <c r="N170" s="29"/>
      <c r="O170" s="29"/>
      <c r="P170" s="47"/>
      <c r="Q170" s="36"/>
      <c r="R170" s="36"/>
      <c r="S170" s="36"/>
      <c r="T170" s="36"/>
      <c r="U170" s="36"/>
      <c r="V170" s="36"/>
      <c r="W170" s="36"/>
      <c r="X170" s="36"/>
      <c r="Y170" s="36"/>
      <c r="Z170" s="36"/>
      <c r="AA170" s="36"/>
      <c r="AB170" s="36"/>
      <c r="AC170" s="36"/>
      <c r="AD170" s="36"/>
      <c r="AE170" s="36"/>
      <c r="AF170" s="36"/>
      <c r="AG170" s="36"/>
      <c r="AH170" s="36"/>
      <c r="AI170" s="36"/>
      <c r="AJ170" s="36"/>
    </row>
    <row r="171" spans="1:36" x14ac:dyDescent="0.2">
      <c r="A171" s="8"/>
      <c r="B171" s="8"/>
      <c r="C171" s="8"/>
      <c r="D171" s="8"/>
      <c r="E171" s="8"/>
      <c r="F171" s="8"/>
      <c r="G171" s="8"/>
      <c r="H171" s="47"/>
      <c r="I171" s="36"/>
      <c r="J171" s="36"/>
      <c r="K171" s="36"/>
      <c r="L171" s="29"/>
      <c r="M171" s="29"/>
      <c r="N171" s="29"/>
      <c r="O171" s="29"/>
      <c r="P171" s="47"/>
      <c r="Q171" s="36"/>
      <c r="R171" s="36"/>
      <c r="S171" s="36"/>
      <c r="T171" s="36"/>
      <c r="U171" s="36"/>
      <c r="V171" s="36"/>
      <c r="W171" s="36"/>
      <c r="X171" s="36"/>
      <c r="Y171" s="36"/>
      <c r="Z171" s="36"/>
      <c r="AA171" s="36"/>
      <c r="AB171" s="36"/>
      <c r="AC171" s="36"/>
      <c r="AD171" s="36"/>
      <c r="AE171" s="36"/>
      <c r="AF171" s="36"/>
      <c r="AG171" s="36"/>
      <c r="AH171" s="36"/>
      <c r="AI171" s="36"/>
      <c r="AJ171" s="36"/>
    </row>
    <row r="172" spans="1:36" x14ac:dyDescent="0.2">
      <c r="A172" s="8"/>
      <c r="B172" s="8"/>
      <c r="C172" s="8"/>
      <c r="D172" s="8"/>
      <c r="E172" s="8"/>
      <c r="F172" s="8"/>
      <c r="G172" s="8"/>
      <c r="H172" s="47"/>
      <c r="I172" s="36"/>
      <c r="J172" s="36"/>
      <c r="K172" s="36"/>
      <c r="L172" s="29"/>
      <c r="M172" s="29"/>
      <c r="N172" s="29"/>
      <c r="O172" s="29"/>
      <c r="P172" s="47"/>
      <c r="Q172" s="36"/>
      <c r="R172" s="36"/>
      <c r="S172" s="36"/>
      <c r="T172" s="36"/>
      <c r="U172" s="36"/>
      <c r="V172" s="36"/>
      <c r="W172" s="36"/>
      <c r="X172" s="36"/>
      <c r="Y172" s="36"/>
      <c r="Z172" s="36"/>
      <c r="AA172" s="36"/>
      <c r="AB172" s="36"/>
      <c r="AC172" s="36"/>
      <c r="AD172" s="36"/>
      <c r="AE172" s="36"/>
      <c r="AF172" s="36"/>
      <c r="AG172" s="36"/>
      <c r="AH172" s="36"/>
      <c r="AI172" s="36"/>
      <c r="AJ172" s="36"/>
    </row>
    <row r="173" spans="1:36" x14ac:dyDescent="0.2">
      <c r="A173" s="8"/>
      <c r="B173" s="8"/>
      <c r="C173" s="8"/>
      <c r="D173" s="8"/>
      <c r="E173" s="8"/>
      <c r="F173" s="8"/>
      <c r="G173" s="8"/>
      <c r="H173" s="47"/>
      <c r="I173" s="36"/>
      <c r="J173" s="36"/>
      <c r="K173" s="36"/>
      <c r="L173" s="29"/>
      <c r="M173" s="29"/>
      <c r="N173" s="29"/>
      <c r="O173" s="29"/>
      <c r="P173" s="47"/>
      <c r="Q173" s="36"/>
      <c r="R173" s="36"/>
      <c r="S173" s="36"/>
      <c r="T173" s="36"/>
      <c r="U173" s="36"/>
      <c r="V173" s="36"/>
      <c r="W173" s="36"/>
      <c r="X173" s="36"/>
      <c r="Y173" s="36"/>
      <c r="Z173" s="36"/>
      <c r="AA173" s="36"/>
      <c r="AB173" s="36"/>
      <c r="AC173" s="36"/>
      <c r="AD173" s="36"/>
      <c r="AE173" s="36"/>
      <c r="AF173" s="36"/>
      <c r="AG173" s="36"/>
      <c r="AH173" s="36"/>
      <c r="AI173" s="36"/>
      <c r="AJ173" s="36"/>
    </row>
    <row r="174" spans="1:36" x14ac:dyDescent="0.2">
      <c r="A174" s="8"/>
      <c r="B174" s="8"/>
      <c r="C174" s="8"/>
      <c r="D174" s="8"/>
      <c r="E174" s="8"/>
      <c r="F174" s="8"/>
      <c r="G174" s="8"/>
      <c r="H174" s="36"/>
      <c r="I174" s="36"/>
      <c r="J174" s="36"/>
      <c r="K174" s="36"/>
      <c r="L174" s="29"/>
      <c r="M174" s="29"/>
      <c r="N174" s="29"/>
      <c r="O174" s="29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  <c r="AA174" s="36"/>
      <c r="AB174" s="36"/>
      <c r="AC174" s="36"/>
      <c r="AD174" s="36"/>
      <c r="AE174" s="36"/>
      <c r="AF174" s="36"/>
      <c r="AG174" s="36"/>
      <c r="AH174" s="36"/>
      <c r="AI174" s="36"/>
      <c r="AJ174" s="36"/>
    </row>
    <row r="175" spans="1:36" x14ac:dyDescent="0.2">
      <c r="A175" s="8"/>
      <c r="B175" s="8"/>
      <c r="C175" s="8"/>
      <c r="D175" s="8"/>
      <c r="E175" s="8"/>
      <c r="F175" s="8"/>
      <c r="G175" s="8"/>
      <c r="H175" s="36"/>
      <c r="I175" s="36"/>
      <c r="J175" s="36"/>
      <c r="K175" s="36"/>
      <c r="L175" s="29"/>
      <c r="M175" s="29"/>
      <c r="N175" s="29"/>
      <c r="O175" s="29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  <c r="AA175" s="36"/>
      <c r="AB175" s="36"/>
      <c r="AC175" s="36"/>
      <c r="AD175" s="36"/>
      <c r="AE175" s="36"/>
      <c r="AF175" s="36"/>
      <c r="AG175" s="36"/>
      <c r="AH175" s="36"/>
      <c r="AI175" s="36"/>
      <c r="AJ175" s="36"/>
    </row>
    <row r="176" spans="1:36" x14ac:dyDescent="0.2">
      <c r="A176" s="8"/>
      <c r="B176" s="8"/>
      <c r="C176" s="8"/>
      <c r="D176" s="8"/>
      <c r="E176" s="8"/>
      <c r="F176" s="8"/>
      <c r="G176" s="8"/>
      <c r="H176" s="36"/>
      <c r="I176" s="36"/>
      <c r="J176" s="36"/>
      <c r="K176" s="36"/>
      <c r="L176" s="29"/>
      <c r="M176" s="29"/>
      <c r="N176" s="29"/>
      <c r="O176" s="29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  <c r="AA176" s="36"/>
      <c r="AB176" s="36"/>
      <c r="AC176" s="36"/>
      <c r="AD176" s="36"/>
      <c r="AE176" s="36"/>
      <c r="AF176" s="36"/>
      <c r="AG176" s="36"/>
      <c r="AH176" s="36"/>
      <c r="AI176" s="36"/>
      <c r="AJ176" s="36"/>
    </row>
    <row r="177" spans="1:36" x14ac:dyDescent="0.2">
      <c r="A177" s="8"/>
      <c r="B177" s="8"/>
      <c r="C177" s="8"/>
      <c r="D177" s="8"/>
      <c r="E177" s="8"/>
      <c r="F177" s="8"/>
      <c r="G177" s="8"/>
      <c r="H177" s="36"/>
      <c r="I177" s="36"/>
      <c r="J177" s="36"/>
      <c r="K177" s="36"/>
      <c r="L177" s="29"/>
      <c r="M177" s="29"/>
      <c r="N177" s="29"/>
      <c r="O177" s="29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  <c r="AA177" s="36"/>
      <c r="AB177" s="36"/>
      <c r="AC177" s="36"/>
      <c r="AD177" s="36"/>
      <c r="AE177" s="36"/>
      <c r="AF177" s="36"/>
      <c r="AG177" s="36"/>
      <c r="AH177" s="36"/>
      <c r="AI177" s="36"/>
      <c r="AJ177" s="36"/>
    </row>
    <row r="178" spans="1:36" x14ac:dyDescent="0.2">
      <c r="A178" s="8"/>
      <c r="B178" s="8"/>
      <c r="C178" s="8"/>
      <c r="D178" s="8"/>
      <c r="E178" s="8"/>
      <c r="F178" s="8"/>
      <c r="G178" s="8"/>
      <c r="H178" s="36"/>
      <c r="I178" s="36"/>
      <c r="J178" s="36"/>
      <c r="K178" s="36"/>
      <c r="L178" s="29"/>
      <c r="M178" s="29"/>
      <c r="N178" s="29"/>
      <c r="O178" s="29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  <c r="AA178" s="36"/>
      <c r="AB178" s="36"/>
      <c r="AC178" s="36"/>
      <c r="AD178" s="36"/>
      <c r="AE178" s="36"/>
      <c r="AF178" s="36"/>
      <c r="AG178" s="36"/>
      <c r="AH178" s="36"/>
      <c r="AI178" s="36"/>
      <c r="AJ178" s="36"/>
    </row>
    <row r="179" spans="1:36" x14ac:dyDescent="0.2">
      <c r="A179" s="8"/>
      <c r="B179" s="8"/>
      <c r="C179" s="8"/>
      <c r="D179" s="8"/>
      <c r="E179" s="8"/>
      <c r="F179" s="8"/>
      <c r="G179" s="8"/>
      <c r="H179" s="36"/>
      <c r="I179" s="36"/>
      <c r="J179" s="36"/>
      <c r="K179" s="36"/>
      <c r="L179" s="29"/>
      <c r="M179" s="29"/>
      <c r="N179" s="29"/>
      <c r="O179" s="29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  <c r="AA179" s="36"/>
      <c r="AB179" s="36"/>
      <c r="AC179" s="36"/>
      <c r="AD179" s="36"/>
      <c r="AE179" s="36"/>
      <c r="AF179" s="36"/>
      <c r="AG179" s="36"/>
      <c r="AH179" s="36"/>
      <c r="AI179" s="36"/>
      <c r="AJ179" s="36"/>
    </row>
    <row r="180" spans="1:36" x14ac:dyDescent="0.2">
      <c r="A180" s="8"/>
      <c r="B180" s="8"/>
      <c r="C180" s="8"/>
      <c r="D180" s="8"/>
      <c r="E180" s="8"/>
      <c r="F180" s="8"/>
      <c r="G180" s="8"/>
      <c r="H180" s="36"/>
      <c r="I180" s="36"/>
      <c r="J180" s="36"/>
      <c r="K180" s="36"/>
      <c r="L180" s="29"/>
      <c r="M180" s="29"/>
      <c r="N180" s="29"/>
      <c r="O180" s="29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  <c r="AA180" s="36"/>
      <c r="AB180" s="36"/>
      <c r="AC180" s="36"/>
      <c r="AD180" s="36"/>
      <c r="AE180" s="36"/>
      <c r="AF180" s="36"/>
      <c r="AG180" s="36"/>
      <c r="AH180" s="36"/>
      <c r="AI180" s="36"/>
      <c r="AJ180" s="36"/>
    </row>
    <row r="181" spans="1:36" x14ac:dyDescent="0.2">
      <c r="A181" s="8"/>
      <c r="B181" s="8"/>
      <c r="C181" s="8"/>
      <c r="D181" s="8"/>
      <c r="E181" s="8"/>
      <c r="F181" s="8"/>
      <c r="G181" s="8"/>
      <c r="H181" s="36"/>
      <c r="I181" s="36"/>
      <c r="J181" s="36"/>
      <c r="K181" s="29"/>
      <c r="L181" s="29"/>
      <c r="M181" s="29"/>
      <c r="N181" s="29"/>
      <c r="O181" s="29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  <c r="AA181" s="36"/>
      <c r="AB181" s="36"/>
      <c r="AC181" s="36"/>
      <c r="AD181" s="36"/>
      <c r="AE181" s="36"/>
      <c r="AF181" s="36"/>
      <c r="AG181" s="36"/>
      <c r="AH181" s="36"/>
      <c r="AI181" s="36"/>
      <c r="AJ181" s="36"/>
    </row>
    <row r="182" spans="1:36" x14ac:dyDescent="0.2">
      <c r="A182" s="8"/>
      <c r="B182" s="8"/>
      <c r="C182" s="8"/>
      <c r="D182" s="8"/>
      <c r="E182" s="8"/>
      <c r="F182" s="8"/>
      <c r="G182" s="8"/>
      <c r="H182" s="36"/>
      <c r="I182" s="36"/>
      <c r="J182" s="36"/>
      <c r="K182" s="29"/>
      <c r="L182" s="29"/>
      <c r="M182" s="29"/>
      <c r="N182" s="29"/>
      <c r="O182" s="29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  <c r="AA182" s="36"/>
      <c r="AB182" s="36"/>
      <c r="AC182" s="36"/>
      <c r="AD182" s="36"/>
      <c r="AE182" s="36"/>
      <c r="AF182" s="36"/>
      <c r="AG182" s="36"/>
      <c r="AH182" s="36"/>
      <c r="AI182" s="36"/>
      <c r="AJ182" s="36"/>
    </row>
    <row r="183" spans="1:36" x14ac:dyDescent="0.2">
      <c r="A183" s="8"/>
      <c r="B183" s="8"/>
      <c r="C183" s="8"/>
      <c r="D183" s="8"/>
      <c r="E183" s="8"/>
      <c r="F183" s="8"/>
      <c r="G183" s="8"/>
      <c r="H183" s="36"/>
      <c r="I183" s="36"/>
      <c r="J183" s="36"/>
      <c r="K183" s="29"/>
      <c r="L183" s="29"/>
      <c r="M183" s="29"/>
      <c r="N183" s="29"/>
      <c r="O183" s="29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  <c r="AA183" s="36"/>
      <c r="AB183" s="36"/>
      <c r="AC183" s="36"/>
      <c r="AD183" s="36"/>
      <c r="AE183" s="36"/>
      <c r="AF183" s="36"/>
      <c r="AG183" s="36"/>
      <c r="AH183" s="36"/>
      <c r="AI183" s="36"/>
      <c r="AJ183" s="36"/>
    </row>
    <row r="184" spans="1:36" x14ac:dyDescent="0.2">
      <c r="A184" s="8"/>
      <c r="B184" s="8"/>
      <c r="C184" s="8"/>
      <c r="D184" s="8"/>
      <c r="E184" s="8"/>
      <c r="F184" s="8"/>
      <c r="G184" s="8"/>
      <c r="H184" s="36"/>
      <c r="I184" s="36"/>
      <c r="J184" s="36"/>
      <c r="K184" s="29"/>
      <c r="L184" s="29"/>
      <c r="M184" s="29"/>
      <c r="N184" s="29"/>
      <c r="O184" s="29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  <c r="AA184" s="36"/>
      <c r="AB184" s="36"/>
      <c r="AC184" s="36"/>
      <c r="AD184" s="36"/>
      <c r="AE184" s="36"/>
      <c r="AF184" s="36"/>
      <c r="AG184" s="36"/>
      <c r="AH184" s="36"/>
      <c r="AI184" s="36"/>
      <c r="AJ184" s="36"/>
    </row>
    <row r="185" spans="1:36" x14ac:dyDescent="0.2">
      <c r="A185" s="8"/>
      <c r="B185" s="8"/>
      <c r="C185" s="8"/>
      <c r="D185" s="8"/>
      <c r="E185" s="8"/>
      <c r="F185" s="8"/>
      <c r="G185" s="8"/>
      <c r="H185" s="36"/>
      <c r="I185" s="36"/>
      <c r="J185" s="36"/>
      <c r="K185" s="29"/>
      <c r="L185" s="29"/>
      <c r="M185" s="29"/>
      <c r="N185" s="29"/>
      <c r="O185" s="29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  <c r="AA185" s="36"/>
      <c r="AB185" s="36"/>
      <c r="AC185" s="36"/>
      <c r="AD185" s="36"/>
      <c r="AE185" s="36"/>
      <c r="AF185" s="36"/>
      <c r="AG185" s="36"/>
      <c r="AH185" s="36"/>
      <c r="AI185" s="36"/>
      <c r="AJ185" s="36"/>
    </row>
    <row r="186" spans="1:36" x14ac:dyDescent="0.2">
      <c r="A186" s="8"/>
      <c r="B186" s="8"/>
      <c r="C186" s="8"/>
      <c r="D186" s="8"/>
      <c r="E186" s="8"/>
      <c r="F186" s="8"/>
      <c r="G186" s="8"/>
      <c r="H186" s="36"/>
      <c r="I186" s="36"/>
      <c r="J186" s="36"/>
      <c r="K186" s="29"/>
      <c r="L186" s="29"/>
      <c r="M186" s="29"/>
      <c r="N186" s="29"/>
      <c r="O186" s="29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  <c r="AA186" s="36"/>
      <c r="AB186" s="36"/>
      <c r="AC186" s="36"/>
      <c r="AD186" s="36"/>
      <c r="AE186" s="36"/>
      <c r="AF186" s="36"/>
      <c r="AG186" s="36"/>
      <c r="AH186" s="36"/>
      <c r="AI186" s="36"/>
      <c r="AJ186" s="36"/>
    </row>
    <row r="187" spans="1:36" x14ac:dyDescent="0.2">
      <c r="A187" s="8"/>
      <c r="B187" s="8"/>
      <c r="C187" s="8"/>
      <c r="D187" s="8"/>
      <c r="E187" s="8"/>
      <c r="F187" s="8"/>
      <c r="G187" s="8"/>
      <c r="H187" s="36"/>
      <c r="I187" s="36"/>
      <c r="J187" s="36"/>
      <c r="K187" s="29"/>
      <c r="L187" s="29"/>
      <c r="M187" s="29"/>
      <c r="N187" s="29"/>
      <c r="O187" s="29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  <c r="AA187" s="36"/>
      <c r="AB187" s="36"/>
      <c r="AC187" s="36"/>
      <c r="AD187" s="36"/>
      <c r="AE187" s="36"/>
      <c r="AF187" s="36"/>
      <c r="AG187" s="36"/>
      <c r="AH187" s="36"/>
      <c r="AI187" s="36"/>
      <c r="AJ187" s="36"/>
    </row>
    <row r="188" spans="1:36" x14ac:dyDescent="0.2">
      <c r="A188" s="8"/>
      <c r="B188" s="8"/>
      <c r="C188" s="8"/>
      <c r="D188" s="8"/>
      <c r="E188" s="8"/>
      <c r="F188" s="8"/>
      <c r="G188" s="8"/>
      <c r="H188" s="36"/>
      <c r="I188" s="36"/>
      <c r="J188" s="36"/>
      <c r="K188" s="29"/>
      <c r="L188" s="29"/>
      <c r="M188" s="29"/>
      <c r="N188" s="29"/>
      <c r="O188" s="29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  <c r="AA188" s="36"/>
      <c r="AB188" s="36"/>
      <c r="AC188" s="36"/>
      <c r="AD188" s="36"/>
      <c r="AE188" s="36"/>
      <c r="AF188" s="36"/>
      <c r="AG188" s="36"/>
      <c r="AH188" s="36"/>
      <c r="AI188" s="36"/>
      <c r="AJ188" s="36"/>
    </row>
    <row r="189" spans="1:36" x14ac:dyDescent="0.2">
      <c r="A189" s="8"/>
      <c r="B189" s="8"/>
      <c r="C189" s="8"/>
      <c r="D189" s="8"/>
      <c r="E189" s="8"/>
      <c r="F189" s="8"/>
      <c r="G189" s="8"/>
      <c r="H189" s="36"/>
      <c r="I189" s="36"/>
      <c r="J189" s="36"/>
      <c r="K189" s="29"/>
      <c r="L189" s="29"/>
      <c r="M189" s="29"/>
      <c r="N189" s="29"/>
      <c r="O189" s="29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  <c r="AA189" s="36"/>
      <c r="AB189" s="36"/>
      <c r="AC189" s="36"/>
      <c r="AD189" s="36"/>
      <c r="AE189" s="36"/>
      <c r="AF189" s="36"/>
      <c r="AG189" s="36"/>
      <c r="AH189" s="36"/>
      <c r="AI189" s="36"/>
      <c r="AJ189" s="36"/>
    </row>
    <row r="190" spans="1:36" x14ac:dyDescent="0.2">
      <c r="A190" s="8"/>
      <c r="B190" s="8"/>
      <c r="C190" s="8"/>
      <c r="D190" s="8"/>
      <c r="E190" s="8"/>
      <c r="F190" s="8"/>
      <c r="G190" s="8"/>
      <c r="H190" s="36"/>
      <c r="I190" s="36"/>
      <c r="J190" s="36"/>
      <c r="K190" s="29"/>
      <c r="L190" s="29"/>
      <c r="M190" s="29"/>
      <c r="N190" s="29"/>
      <c r="O190" s="29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  <c r="AA190" s="36"/>
      <c r="AB190" s="36"/>
      <c r="AC190" s="36"/>
      <c r="AD190" s="36"/>
      <c r="AE190" s="36"/>
      <c r="AF190" s="36"/>
      <c r="AG190" s="36"/>
      <c r="AH190" s="36"/>
      <c r="AI190" s="36"/>
      <c r="AJ190" s="36"/>
    </row>
    <row r="191" spans="1:36" x14ac:dyDescent="0.2">
      <c r="A191" s="8"/>
      <c r="B191" s="8"/>
      <c r="C191" s="8"/>
      <c r="D191" s="8"/>
      <c r="E191" s="8"/>
      <c r="F191" s="8"/>
      <c r="G191" s="8"/>
      <c r="H191" s="36"/>
      <c r="I191" s="36"/>
      <c r="J191" s="36"/>
      <c r="K191" s="29"/>
      <c r="L191" s="29"/>
      <c r="M191" s="29"/>
      <c r="N191" s="29"/>
      <c r="O191" s="29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  <c r="AA191" s="36"/>
      <c r="AB191" s="36"/>
      <c r="AC191" s="36"/>
      <c r="AD191" s="36"/>
      <c r="AE191" s="36"/>
      <c r="AF191" s="36"/>
      <c r="AG191" s="36"/>
      <c r="AH191" s="36"/>
      <c r="AI191" s="36"/>
      <c r="AJ191" s="36"/>
    </row>
    <row r="192" spans="1:36" x14ac:dyDescent="0.2">
      <c r="A192" s="8"/>
      <c r="B192" s="8"/>
      <c r="C192" s="8"/>
      <c r="D192" s="8"/>
      <c r="E192" s="8"/>
      <c r="F192" s="8"/>
      <c r="G192" s="8"/>
      <c r="H192" s="36"/>
      <c r="I192" s="36"/>
      <c r="J192" s="36"/>
      <c r="K192" s="29"/>
      <c r="L192" s="29"/>
      <c r="M192" s="29"/>
      <c r="N192" s="29"/>
      <c r="O192" s="29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  <c r="AA192" s="36"/>
      <c r="AB192" s="36"/>
      <c r="AC192" s="36"/>
      <c r="AD192" s="36"/>
      <c r="AE192" s="36"/>
      <c r="AF192" s="36"/>
      <c r="AG192" s="36"/>
      <c r="AH192" s="36"/>
      <c r="AI192" s="36"/>
      <c r="AJ192" s="36"/>
    </row>
    <row r="193" spans="1:36" x14ac:dyDescent="0.2">
      <c r="A193" s="8"/>
      <c r="B193" s="8"/>
      <c r="C193" s="8"/>
      <c r="D193" s="8"/>
      <c r="E193" s="8"/>
      <c r="F193" s="8"/>
      <c r="G193" s="8"/>
      <c r="H193" s="36"/>
      <c r="I193" s="36"/>
      <c r="J193" s="36"/>
      <c r="K193" s="29"/>
      <c r="L193" s="29"/>
      <c r="M193" s="29"/>
      <c r="N193" s="29"/>
      <c r="O193" s="29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  <c r="AA193" s="36"/>
      <c r="AB193" s="36"/>
      <c r="AC193" s="36"/>
      <c r="AD193" s="36"/>
      <c r="AE193" s="36"/>
      <c r="AF193" s="36"/>
      <c r="AG193" s="36"/>
      <c r="AH193" s="36"/>
      <c r="AI193" s="36"/>
      <c r="AJ193" s="36"/>
    </row>
    <row r="194" spans="1:36" x14ac:dyDescent="0.2">
      <c r="A194" s="8"/>
      <c r="B194" s="8"/>
      <c r="C194" s="8"/>
      <c r="D194" s="8"/>
      <c r="E194" s="8"/>
      <c r="F194" s="8"/>
      <c r="G194" s="8"/>
      <c r="H194" s="36"/>
      <c r="I194" s="36"/>
      <c r="J194" s="36"/>
      <c r="K194" s="29"/>
      <c r="L194" s="29"/>
      <c r="M194" s="29"/>
      <c r="N194" s="29"/>
      <c r="O194" s="29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  <c r="AA194" s="36"/>
      <c r="AB194" s="36"/>
      <c r="AC194" s="36"/>
      <c r="AD194" s="36"/>
      <c r="AE194" s="36"/>
      <c r="AF194" s="36"/>
      <c r="AG194" s="36"/>
      <c r="AH194" s="36"/>
      <c r="AI194" s="36"/>
      <c r="AJ194" s="36"/>
    </row>
    <row r="195" spans="1:36" x14ac:dyDescent="0.2">
      <c r="A195" s="8"/>
      <c r="B195" s="8"/>
      <c r="C195" s="8"/>
      <c r="D195" s="8"/>
      <c r="E195" s="8"/>
      <c r="F195" s="8"/>
      <c r="G195" s="8"/>
      <c r="H195" s="36"/>
      <c r="I195" s="36"/>
      <c r="J195" s="36"/>
      <c r="K195" s="29"/>
      <c r="L195" s="29"/>
      <c r="M195" s="29"/>
      <c r="N195" s="29"/>
      <c r="O195" s="29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  <c r="AA195" s="36"/>
      <c r="AB195" s="36"/>
      <c r="AC195" s="36"/>
      <c r="AD195" s="36"/>
      <c r="AE195" s="36"/>
      <c r="AF195" s="36"/>
      <c r="AG195" s="36"/>
      <c r="AH195" s="36"/>
      <c r="AI195" s="36"/>
      <c r="AJ195" s="36"/>
    </row>
    <row r="196" spans="1:36" x14ac:dyDescent="0.2">
      <c r="A196" s="8"/>
      <c r="B196" s="8"/>
      <c r="C196" s="8"/>
      <c r="D196" s="8"/>
      <c r="E196" s="8"/>
      <c r="F196" s="8"/>
      <c r="G196" s="8"/>
      <c r="H196" s="36"/>
      <c r="I196" s="36"/>
      <c r="J196" s="36"/>
      <c r="K196" s="29"/>
      <c r="L196" s="29"/>
      <c r="M196" s="29"/>
      <c r="N196" s="29"/>
      <c r="O196" s="29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  <c r="AA196" s="36"/>
      <c r="AB196" s="36"/>
      <c r="AC196" s="36"/>
      <c r="AD196" s="36"/>
      <c r="AE196" s="36"/>
      <c r="AF196" s="36"/>
      <c r="AG196" s="36"/>
      <c r="AH196" s="36"/>
      <c r="AI196" s="36"/>
      <c r="AJ196" s="36"/>
    </row>
    <row r="197" spans="1:36" x14ac:dyDescent="0.2">
      <c r="A197" s="8"/>
      <c r="B197" s="8"/>
      <c r="C197" s="8"/>
      <c r="D197" s="8"/>
      <c r="E197" s="8"/>
      <c r="F197" s="8"/>
      <c r="G197" s="8"/>
      <c r="H197" s="36"/>
      <c r="I197" s="36"/>
      <c r="J197" s="36"/>
      <c r="K197" s="29"/>
      <c r="L197" s="29"/>
      <c r="M197" s="29"/>
      <c r="N197" s="29"/>
      <c r="O197" s="29"/>
      <c r="P197" s="36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  <c r="AB197" s="1"/>
      <c r="AC197" s="1"/>
      <c r="AD197" s="1"/>
      <c r="AE197" s="1"/>
      <c r="AF197" s="1"/>
      <c r="AG197" s="1"/>
      <c r="AH197" s="1"/>
      <c r="AI197" s="1"/>
      <c r="AJ197" s="1"/>
    </row>
    <row r="198" spans="1:36" x14ac:dyDescent="0.2">
      <c r="A198" s="8"/>
      <c r="B198" s="8"/>
      <c r="C198" s="8"/>
      <c r="D198" s="8"/>
      <c r="E198" s="8"/>
      <c r="F198" s="8"/>
      <c r="G198" s="8"/>
      <c r="H198" s="36"/>
      <c r="I198" s="36"/>
      <c r="J198" s="36"/>
      <c r="K198" s="29"/>
      <c r="L198" s="29"/>
      <c r="M198" s="29"/>
      <c r="N198" s="29"/>
      <c r="O198" s="29"/>
      <c r="P198" s="36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  <c r="AB198" s="1"/>
      <c r="AC198" s="1"/>
      <c r="AD198" s="1"/>
      <c r="AE198" s="1"/>
      <c r="AF198" s="1"/>
      <c r="AG198" s="1"/>
      <c r="AH198" s="1"/>
      <c r="AI198" s="1"/>
      <c r="AJ198" s="1"/>
    </row>
    <row r="199" spans="1:36" x14ac:dyDescent="0.2">
      <c r="A199" s="8"/>
      <c r="B199" s="8"/>
      <c r="C199" s="8"/>
      <c r="D199" s="8"/>
      <c r="E199" s="8"/>
      <c r="F199" s="8"/>
      <c r="G199" s="8"/>
      <c r="H199" s="36"/>
      <c r="I199" s="36"/>
      <c r="J199" s="36"/>
      <c r="K199" s="29"/>
      <c r="L199" s="29"/>
      <c r="M199" s="29"/>
      <c r="N199" s="29"/>
      <c r="O199" s="29"/>
      <c r="P199" s="36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  <c r="AB199" s="1"/>
      <c r="AC199" s="1"/>
      <c r="AD199" s="1"/>
      <c r="AE199" s="1"/>
      <c r="AF199" s="1"/>
      <c r="AG199" s="1"/>
      <c r="AH199" s="1"/>
      <c r="AI199" s="1"/>
      <c r="AJ199" s="1"/>
    </row>
    <row r="200" spans="1:36" x14ac:dyDescent="0.2">
      <c r="A200" s="8"/>
      <c r="B200" s="8"/>
      <c r="C200" s="8"/>
      <c r="D200" s="8"/>
      <c r="E200" s="8"/>
      <c r="F200" s="8"/>
      <c r="G200" s="8"/>
      <c r="H200" s="36"/>
      <c r="I200" s="36"/>
      <c r="J200" s="36"/>
      <c r="K200" s="29"/>
      <c r="L200" s="29"/>
      <c r="M200" s="29"/>
      <c r="N200" s="29"/>
      <c r="O200" s="29"/>
      <c r="P200" s="36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  <c r="AB200" s="1"/>
      <c r="AC200" s="1"/>
      <c r="AD200" s="1"/>
      <c r="AE200" s="1"/>
      <c r="AF200" s="1"/>
      <c r="AG200" s="1"/>
      <c r="AH200" s="1"/>
      <c r="AI200" s="1"/>
      <c r="AJ200" s="1"/>
    </row>
    <row r="201" spans="1:36" x14ac:dyDescent="0.2">
      <c r="A201" s="8"/>
      <c r="B201" s="8"/>
      <c r="C201" s="8"/>
      <c r="D201" s="8"/>
      <c r="E201" s="8"/>
      <c r="F201" s="8"/>
      <c r="G201" s="8"/>
      <c r="H201" s="36"/>
      <c r="I201" s="36"/>
      <c r="J201" s="36"/>
      <c r="K201" s="29"/>
      <c r="L201" s="29"/>
      <c r="M201" s="29"/>
      <c r="N201" s="29"/>
      <c r="O201" s="29"/>
      <c r="P201" s="36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  <c r="AB201" s="1"/>
      <c r="AC201" s="1"/>
      <c r="AD201" s="1"/>
      <c r="AE201" s="1"/>
      <c r="AF201" s="1"/>
      <c r="AG201" s="1"/>
      <c r="AH201" s="1"/>
      <c r="AI201" s="1"/>
      <c r="AJ201" s="1"/>
    </row>
    <row r="202" spans="1:36" x14ac:dyDescent="0.2">
      <c r="A202" s="8"/>
      <c r="B202" s="8"/>
      <c r="C202" s="8"/>
      <c r="D202" s="8"/>
      <c r="E202" s="8"/>
      <c r="F202" s="8"/>
      <c r="G202" s="8"/>
      <c r="H202" s="36"/>
      <c r="I202" s="36"/>
      <c r="J202" s="36"/>
      <c r="K202" s="29"/>
      <c r="L202" s="29"/>
      <c r="M202" s="29"/>
      <c r="N202" s="29"/>
      <c r="O202" s="29"/>
      <c r="P202" s="36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  <c r="AB202" s="1"/>
      <c r="AC202" s="1"/>
      <c r="AD202" s="1"/>
      <c r="AE202" s="1"/>
      <c r="AF202" s="1"/>
      <c r="AG202" s="1"/>
      <c r="AH202" s="1"/>
      <c r="AI202" s="1"/>
      <c r="AJ202" s="1"/>
    </row>
    <row r="203" spans="1:36" x14ac:dyDescent="0.2">
      <c r="A203" s="8"/>
      <c r="B203" s="8"/>
      <c r="C203" s="8"/>
      <c r="D203" s="8"/>
      <c r="E203" s="8"/>
      <c r="F203" s="8"/>
      <c r="G203" s="8"/>
      <c r="H203" s="36"/>
      <c r="I203" s="36"/>
      <c r="J203" s="36"/>
      <c r="K203" s="29"/>
      <c r="L203" s="29"/>
      <c r="M203" s="29"/>
      <c r="N203" s="29"/>
      <c r="O203" s="29"/>
      <c r="P203" s="36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  <c r="AB203" s="1"/>
      <c r="AC203" s="1"/>
      <c r="AD203" s="1"/>
      <c r="AE203" s="1"/>
      <c r="AF203" s="1"/>
      <c r="AG203" s="1"/>
      <c r="AH203" s="1"/>
      <c r="AI203" s="1"/>
      <c r="AJ203" s="1"/>
    </row>
    <row r="204" spans="1:36" x14ac:dyDescent="0.2">
      <c r="A204" s="8"/>
      <c r="B204" s="8"/>
      <c r="C204" s="8"/>
      <c r="D204" s="8"/>
      <c r="E204" s="8"/>
      <c r="F204" s="8"/>
      <c r="G204" s="8"/>
      <c r="H204" s="36"/>
      <c r="I204" s="36"/>
      <c r="J204" s="36"/>
      <c r="K204" s="29"/>
      <c r="L204" s="29"/>
      <c r="M204" s="29"/>
      <c r="N204" s="29"/>
      <c r="O204" s="29"/>
      <c r="P204" s="36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  <c r="AB204" s="1"/>
      <c r="AC204" s="1"/>
      <c r="AD204" s="1"/>
      <c r="AE204" s="1"/>
      <c r="AF204" s="1"/>
      <c r="AG204" s="1"/>
      <c r="AH204" s="1"/>
      <c r="AI204" s="1"/>
      <c r="AJ204" s="1"/>
    </row>
    <row r="205" spans="1:36" x14ac:dyDescent="0.2">
      <c r="A205" s="8"/>
      <c r="B205" s="8"/>
      <c r="C205" s="8"/>
      <c r="D205" s="8"/>
      <c r="E205" s="8"/>
      <c r="F205" s="8"/>
      <c r="G205" s="8"/>
      <c r="H205" s="36"/>
      <c r="I205" s="36"/>
      <c r="J205" s="36"/>
      <c r="K205" s="29"/>
      <c r="L205" s="29"/>
      <c r="M205" s="29"/>
      <c r="N205" s="29"/>
      <c r="O205" s="29"/>
      <c r="P205" s="36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  <c r="AB205" s="1"/>
      <c r="AC205" s="1"/>
      <c r="AD205" s="1"/>
      <c r="AE205" s="1"/>
      <c r="AF205" s="1"/>
      <c r="AG205" s="1"/>
      <c r="AH205" s="1"/>
      <c r="AI205" s="1"/>
      <c r="AJ205" s="1"/>
    </row>
    <row r="206" spans="1:36" x14ac:dyDescent="0.2">
      <c r="A206" s="8"/>
      <c r="B206" s="8"/>
      <c r="C206" s="8"/>
      <c r="D206" s="8"/>
      <c r="E206" s="8"/>
      <c r="F206" s="8"/>
      <c r="G206" s="8"/>
      <c r="H206" s="36"/>
      <c r="I206" s="36"/>
      <c r="J206" s="36"/>
      <c r="K206" s="29"/>
      <c r="L206" s="29"/>
      <c r="M206" s="29"/>
      <c r="N206" s="29"/>
      <c r="O206" s="29"/>
      <c r="P206" s="36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  <c r="AB206" s="1"/>
      <c r="AC206" s="1"/>
      <c r="AD206" s="1"/>
      <c r="AE206" s="1"/>
      <c r="AF206" s="1"/>
      <c r="AG206" s="1"/>
      <c r="AH206" s="1"/>
      <c r="AI206" s="1"/>
      <c r="AJ206" s="1"/>
    </row>
    <row r="207" spans="1:36" x14ac:dyDescent="0.2">
      <c r="A207" s="8"/>
      <c r="B207" s="8"/>
      <c r="C207" s="8"/>
      <c r="D207" s="8"/>
      <c r="E207" s="8"/>
      <c r="F207" s="8"/>
      <c r="G207" s="8"/>
      <c r="H207" s="36"/>
      <c r="I207" s="36"/>
      <c r="J207" s="36"/>
      <c r="K207" s="29"/>
      <c r="L207" s="29"/>
      <c r="M207" s="29"/>
      <c r="N207" s="29"/>
      <c r="O207" s="29"/>
      <c r="P207" s="36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  <c r="AB207" s="1"/>
      <c r="AC207" s="1"/>
      <c r="AD207" s="1"/>
      <c r="AE207" s="1"/>
      <c r="AF207" s="1"/>
      <c r="AG207" s="1"/>
      <c r="AH207" s="1"/>
      <c r="AI207" s="1"/>
      <c r="AJ207" s="1"/>
    </row>
    <row r="208" spans="1:36" x14ac:dyDescent="0.2">
      <c r="A208" s="8"/>
      <c r="B208" s="8"/>
      <c r="C208" s="8"/>
      <c r="D208" s="8"/>
      <c r="E208" s="8"/>
      <c r="F208" s="8"/>
      <c r="G208" s="8"/>
      <c r="H208" s="36"/>
      <c r="I208" s="36"/>
      <c r="J208" s="36"/>
      <c r="K208" s="29"/>
      <c r="L208" s="29"/>
      <c r="M208" s="29"/>
      <c r="N208" s="29"/>
      <c r="O208" s="29"/>
      <c r="P208" s="36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  <c r="AB208" s="1"/>
      <c r="AC208" s="1"/>
      <c r="AD208" s="1"/>
      <c r="AE208" s="1"/>
      <c r="AF208" s="1"/>
      <c r="AG208" s="1"/>
      <c r="AH208" s="1"/>
      <c r="AI208" s="1"/>
      <c r="AJ208" s="1"/>
    </row>
    <row r="209" spans="1:36" x14ac:dyDescent="0.2">
      <c r="A209" s="8"/>
      <c r="B209" s="8"/>
      <c r="C209" s="8"/>
      <c r="D209" s="8"/>
      <c r="E209" s="8"/>
      <c r="F209" s="8"/>
      <c r="G209" s="8"/>
      <c r="H209" s="36"/>
      <c r="I209" s="36"/>
      <c r="J209" s="36"/>
      <c r="K209" s="29"/>
      <c r="L209" s="29"/>
      <c r="M209" s="29"/>
      <c r="N209" s="29"/>
      <c r="O209" s="29"/>
      <c r="P209" s="36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  <c r="AB209" s="1"/>
      <c r="AC209" s="1"/>
      <c r="AD209" s="1"/>
      <c r="AE209" s="1"/>
      <c r="AF209" s="1"/>
      <c r="AG209" s="1"/>
      <c r="AH209" s="1"/>
      <c r="AI209" s="1"/>
      <c r="AJ209" s="1"/>
    </row>
    <row r="210" spans="1:36" x14ac:dyDescent="0.2">
      <c r="A210" s="8"/>
      <c r="B210" s="8"/>
      <c r="C210" s="8"/>
      <c r="D210" s="8"/>
      <c r="E210" s="8"/>
      <c r="F210" s="8"/>
      <c r="G210" s="8"/>
      <c r="H210" s="36"/>
      <c r="I210" s="36"/>
      <c r="J210" s="36"/>
      <c r="K210" s="29"/>
      <c r="L210" s="29"/>
      <c r="M210" s="29"/>
      <c r="N210" s="29"/>
      <c r="O210" s="29"/>
      <c r="P210" s="36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  <c r="AB210" s="1"/>
      <c r="AC210" s="1"/>
      <c r="AD210" s="1"/>
      <c r="AE210" s="1"/>
      <c r="AF210" s="1"/>
      <c r="AG210" s="1"/>
      <c r="AH210" s="1"/>
      <c r="AI210" s="1"/>
      <c r="AJ210" s="1"/>
    </row>
    <row r="211" spans="1:36" x14ac:dyDescent="0.2">
      <c r="A211" s="8"/>
      <c r="B211" s="8"/>
      <c r="C211" s="8"/>
      <c r="D211" s="8"/>
      <c r="E211" s="8"/>
      <c r="F211" s="8"/>
      <c r="G211" s="8"/>
      <c r="H211" s="36"/>
      <c r="I211" s="36"/>
      <c r="J211" s="36"/>
      <c r="K211" s="29"/>
      <c r="L211" s="29"/>
      <c r="M211" s="29"/>
      <c r="N211" s="29"/>
      <c r="O211" s="29"/>
      <c r="P211" s="36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  <c r="AB211" s="1"/>
      <c r="AC211" s="1"/>
      <c r="AD211" s="1"/>
      <c r="AE211" s="1"/>
      <c r="AF211" s="1"/>
      <c r="AG211" s="1"/>
      <c r="AH211" s="1"/>
      <c r="AI211" s="1"/>
      <c r="AJ211" s="1"/>
    </row>
    <row r="212" spans="1:36" x14ac:dyDescent="0.2">
      <c r="A212" s="8"/>
      <c r="B212" s="8"/>
      <c r="C212" s="8"/>
      <c r="D212" s="8"/>
      <c r="E212" s="8"/>
      <c r="F212" s="8"/>
      <c r="G212" s="8"/>
      <c r="H212" s="36"/>
      <c r="I212" s="36"/>
      <c r="J212" s="36"/>
      <c r="K212" s="29"/>
      <c r="L212" s="29"/>
      <c r="M212" s="29"/>
      <c r="N212" s="29"/>
      <c r="O212" s="29"/>
      <c r="P212" s="36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  <c r="AB212" s="1"/>
      <c r="AC212" s="1"/>
      <c r="AD212" s="1"/>
      <c r="AE212" s="1"/>
      <c r="AF212" s="1"/>
      <c r="AG212" s="1"/>
      <c r="AH212" s="1"/>
      <c r="AI212" s="1"/>
      <c r="AJ212" s="1"/>
    </row>
    <row r="213" spans="1:36" x14ac:dyDescent="0.2">
      <c r="A213" s="8"/>
      <c r="B213" s="8"/>
      <c r="C213" s="8"/>
      <c r="D213" s="8"/>
      <c r="E213" s="8"/>
      <c r="F213" s="8"/>
      <c r="G213" s="8"/>
      <c r="H213" s="36"/>
      <c r="I213" s="36"/>
      <c r="J213" s="36"/>
      <c r="K213" s="29"/>
      <c r="L213" s="29"/>
      <c r="M213" s="29"/>
      <c r="N213" s="29"/>
      <c r="O213" s="29"/>
      <c r="P213" s="36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  <c r="AB213" s="1"/>
      <c r="AC213" s="1"/>
      <c r="AD213" s="1"/>
      <c r="AE213" s="1"/>
      <c r="AF213" s="1"/>
      <c r="AG213" s="1"/>
      <c r="AH213" s="1"/>
      <c r="AI213" s="1"/>
      <c r="AJ213" s="1"/>
    </row>
    <row r="214" spans="1:36" x14ac:dyDescent="0.2">
      <c r="A214" s="8"/>
      <c r="B214" s="8"/>
      <c r="C214" s="8"/>
      <c r="D214" s="8"/>
      <c r="E214" s="8"/>
      <c r="F214" s="8"/>
      <c r="G214" s="8"/>
      <c r="H214" s="36"/>
      <c r="I214" s="36"/>
      <c r="J214" s="36"/>
      <c r="K214" s="29"/>
      <c r="L214" s="29"/>
      <c r="M214" s="29"/>
      <c r="N214" s="29"/>
      <c r="O214" s="29"/>
      <c r="P214" s="36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  <c r="AB214" s="1"/>
      <c r="AC214" s="1"/>
      <c r="AD214" s="1"/>
      <c r="AE214" s="1"/>
      <c r="AF214" s="1"/>
      <c r="AG214" s="1"/>
      <c r="AH214" s="1"/>
      <c r="AI214" s="1"/>
      <c r="AJ214" s="1"/>
    </row>
    <row r="215" spans="1:36" x14ac:dyDescent="0.2">
      <c r="A215" s="8"/>
      <c r="B215" s="8"/>
      <c r="C215" s="8"/>
      <c r="D215" s="8"/>
      <c r="E215" s="8"/>
      <c r="F215" s="8"/>
      <c r="G215" s="8"/>
      <c r="H215" s="36"/>
      <c r="I215" s="36"/>
      <c r="J215" s="36"/>
      <c r="K215" s="29"/>
      <c r="L215" s="29"/>
      <c r="M215" s="29"/>
      <c r="N215" s="29"/>
      <c r="O215" s="29"/>
      <c r="P215" s="36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  <c r="AB215" s="1"/>
      <c r="AC215" s="1"/>
      <c r="AD215" s="1"/>
      <c r="AE215" s="1"/>
      <c r="AF215" s="1"/>
      <c r="AG215" s="1"/>
      <c r="AH215" s="1"/>
      <c r="AI215" s="1"/>
      <c r="AJ215" s="1"/>
    </row>
    <row r="216" spans="1:36" x14ac:dyDescent="0.2">
      <c r="A216" s="8"/>
      <c r="B216" s="8"/>
      <c r="C216" s="8"/>
      <c r="D216" s="8"/>
      <c r="E216" s="8"/>
      <c r="F216" s="8"/>
      <c r="G216" s="8"/>
      <c r="H216" s="36"/>
      <c r="I216" s="36"/>
      <c r="J216" s="36"/>
      <c r="K216" s="29"/>
      <c r="L216" s="29"/>
      <c r="M216" s="29"/>
      <c r="N216" s="29"/>
      <c r="O216" s="29"/>
      <c r="P216" s="36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  <c r="AB216" s="1"/>
      <c r="AC216" s="1"/>
      <c r="AD216" s="1"/>
      <c r="AE216" s="1"/>
      <c r="AF216" s="1"/>
      <c r="AG216" s="1"/>
      <c r="AH216" s="1"/>
      <c r="AI216" s="1"/>
      <c r="AJ216" s="1"/>
    </row>
    <row r="217" spans="1:36" x14ac:dyDescent="0.2">
      <c r="A217" s="8"/>
      <c r="B217" s="8"/>
      <c r="C217" s="8"/>
      <c r="D217" s="8"/>
      <c r="E217" s="8"/>
      <c r="F217" s="8"/>
      <c r="G217" s="8"/>
      <c r="H217" s="36"/>
      <c r="I217" s="36"/>
      <c r="J217" s="36"/>
      <c r="K217" s="29"/>
      <c r="L217" s="29"/>
      <c r="M217" s="29"/>
      <c r="N217" s="29"/>
      <c r="O217" s="29"/>
      <c r="P217" s="36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  <c r="AB217" s="1"/>
      <c r="AC217" s="1"/>
      <c r="AD217" s="1"/>
      <c r="AE217" s="1"/>
      <c r="AF217" s="1"/>
      <c r="AG217" s="1"/>
      <c r="AH217" s="1"/>
      <c r="AI217" s="1"/>
      <c r="AJ217" s="1"/>
    </row>
    <row r="218" spans="1:36" x14ac:dyDescent="0.2">
      <c r="A218" s="8"/>
      <c r="B218" s="8"/>
      <c r="C218" s="8"/>
      <c r="D218" s="8"/>
      <c r="E218" s="8"/>
      <c r="F218" s="8"/>
      <c r="G218" s="8"/>
      <c r="H218" s="36"/>
      <c r="I218" s="36"/>
      <c r="J218" s="36"/>
      <c r="K218" s="29"/>
      <c r="L218" s="29"/>
      <c r="M218" s="29"/>
      <c r="N218" s="29"/>
      <c r="O218" s="29"/>
      <c r="P218" s="36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  <c r="AB218" s="1"/>
      <c r="AC218" s="1"/>
      <c r="AD218" s="1"/>
      <c r="AE218" s="1"/>
      <c r="AF218" s="1"/>
      <c r="AG218" s="1"/>
      <c r="AH218" s="1"/>
      <c r="AI218" s="1"/>
      <c r="AJ218" s="1"/>
    </row>
    <row r="219" spans="1:36" x14ac:dyDescent="0.2">
      <c r="A219" s="8"/>
      <c r="B219" s="8"/>
      <c r="C219" s="8"/>
      <c r="D219" s="8"/>
      <c r="E219" s="8"/>
      <c r="F219" s="8"/>
      <c r="G219" s="8"/>
      <c r="H219" s="29"/>
      <c r="I219" s="36"/>
      <c r="J219" s="36"/>
      <c r="K219" s="29"/>
      <c r="L219" s="29"/>
      <c r="M219" s="29"/>
      <c r="N219" s="29"/>
      <c r="O219" s="29"/>
      <c r="P219" s="36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  <c r="AB219" s="1"/>
      <c r="AC219" s="1"/>
      <c r="AD219" s="1"/>
      <c r="AE219" s="1"/>
      <c r="AF219" s="1"/>
      <c r="AG219" s="1"/>
      <c r="AH219" s="1"/>
      <c r="AI219" s="1"/>
      <c r="AJ219" s="1"/>
    </row>
    <row r="220" spans="1:36" x14ac:dyDescent="0.2">
      <c r="A220" s="8"/>
      <c r="B220" s="8"/>
      <c r="C220" s="8"/>
      <c r="D220" s="8"/>
      <c r="E220" s="8"/>
      <c r="F220" s="8"/>
      <c r="G220" s="8"/>
      <c r="H220" s="29"/>
      <c r="I220" s="36"/>
      <c r="J220" s="36"/>
      <c r="K220" s="29"/>
      <c r="L220" s="29"/>
      <c r="M220" s="29"/>
      <c r="N220" s="29"/>
      <c r="O220" s="29"/>
      <c r="P220" s="36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  <c r="AB220" s="1"/>
      <c r="AC220" s="1"/>
      <c r="AD220" s="1"/>
      <c r="AE220" s="1"/>
      <c r="AF220" s="1"/>
      <c r="AG220" s="1"/>
      <c r="AH220" s="1"/>
      <c r="AI220" s="1"/>
      <c r="AJ220" s="1"/>
    </row>
    <row r="221" spans="1:36" x14ac:dyDescent="0.2">
      <c r="A221" s="8"/>
      <c r="B221" s="8"/>
      <c r="C221" s="8"/>
      <c r="D221" s="8"/>
      <c r="E221" s="8"/>
      <c r="F221" s="8"/>
      <c r="G221" s="8"/>
      <c r="H221" s="29"/>
      <c r="I221" s="36"/>
      <c r="J221" s="36"/>
      <c r="K221" s="29"/>
      <c r="L221" s="29"/>
      <c r="M221" s="29"/>
      <c r="N221" s="29"/>
      <c r="O221" s="29"/>
      <c r="P221" s="36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  <c r="AB221" s="1"/>
      <c r="AC221" s="1"/>
      <c r="AD221" s="1"/>
      <c r="AE221" s="1"/>
      <c r="AF221" s="1"/>
      <c r="AG221" s="1"/>
      <c r="AH221" s="1"/>
      <c r="AI221" s="1"/>
      <c r="AJ221" s="1"/>
    </row>
    <row r="222" spans="1:36" x14ac:dyDescent="0.2">
      <c r="A222" s="8"/>
      <c r="B222" s="8"/>
      <c r="C222" s="8"/>
      <c r="D222" s="8"/>
      <c r="E222" s="8"/>
      <c r="F222" s="8"/>
      <c r="G222" s="8"/>
      <c r="H222" s="29"/>
      <c r="I222" s="36"/>
      <c r="J222" s="36"/>
      <c r="K222" s="29"/>
      <c r="L222" s="29"/>
      <c r="M222" s="29"/>
      <c r="N222" s="29"/>
      <c r="O222" s="29"/>
      <c r="P222" s="36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  <c r="AB222" s="1"/>
      <c r="AC222" s="1"/>
      <c r="AD222" s="1"/>
      <c r="AE222" s="1"/>
      <c r="AF222" s="1"/>
      <c r="AG222" s="1"/>
      <c r="AH222" s="1"/>
      <c r="AI222" s="1"/>
      <c r="AJ222" s="1"/>
    </row>
    <row r="223" spans="1:36" x14ac:dyDescent="0.2">
      <c r="A223" s="8"/>
      <c r="B223" s="8"/>
      <c r="C223" s="8"/>
      <c r="D223" s="8"/>
      <c r="E223" s="8"/>
      <c r="F223" s="8"/>
      <c r="G223" s="8"/>
      <c r="H223" s="29"/>
      <c r="I223" s="36"/>
      <c r="J223" s="36"/>
      <c r="K223" s="29"/>
      <c r="L223" s="29"/>
      <c r="M223" s="29"/>
      <c r="N223" s="29"/>
      <c r="O223" s="29"/>
      <c r="P223" s="36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  <c r="AB223" s="1"/>
      <c r="AC223" s="1"/>
      <c r="AD223" s="1"/>
      <c r="AE223" s="1"/>
      <c r="AF223" s="1"/>
      <c r="AG223" s="1"/>
      <c r="AH223" s="1"/>
      <c r="AI223" s="1"/>
      <c r="AJ223" s="1"/>
    </row>
    <row r="224" spans="1:36" x14ac:dyDescent="0.2">
      <c r="A224" s="8"/>
      <c r="B224" s="8"/>
      <c r="C224" s="8"/>
      <c r="D224" s="8"/>
      <c r="E224" s="8"/>
      <c r="F224" s="8"/>
      <c r="G224" s="8"/>
      <c r="H224" s="35"/>
      <c r="I224" s="36"/>
      <c r="J224" s="36"/>
      <c r="K224" s="29"/>
      <c r="L224" s="29"/>
      <c r="M224" s="29"/>
      <c r="N224" s="29"/>
      <c r="O224" s="29"/>
      <c r="P224" s="36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  <c r="AB224" s="1"/>
      <c r="AC224" s="1"/>
      <c r="AD224" s="1"/>
      <c r="AE224" s="1"/>
      <c r="AF224" s="1"/>
      <c r="AG224" s="1"/>
      <c r="AH224" s="1"/>
      <c r="AI224" s="1"/>
      <c r="AJ224" s="1"/>
    </row>
    <row r="225" spans="1:36" x14ac:dyDescent="0.2">
      <c r="A225" s="8"/>
      <c r="B225" s="8"/>
      <c r="C225" s="8"/>
      <c r="D225" s="8"/>
      <c r="E225" s="8"/>
      <c r="F225" s="8"/>
      <c r="G225" s="8"/>
      <c r="H225" s="36"/>
      <c r="I225" s="36"/>
      <c r="J225" s="36"/>
      <c r="K225" s="29"/>
      <c r="L225" s="29"/>
      <c r="M225" s="29"/>
      <c r="N225" s="29"/>
      <c r="O225" s="29"/>
      <c r="P225" s="36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  <c r="AB225" s="1"/>
      <c r="AC225" s="1"/>
      <c r="AD225" s="1"/>
      <c r="AE225" s="1"/>
      <c r="AF225" s="1"/>
      <c r="AG225" s="1"/>
      <c r="AH225" s="1"/>
      <c r="AI225" s="1"/>
      <c r="AJ225" s="1"/>
    </row>
    <row r="226" spans="1:36" x14ac:dyDescent="0.2">
      <c r="A226" s="8"/>
      <c r="B226" s="8"/>
      <c r="C226" s="8"/>
      <c r="D226" s="8"/>
      <c r="E226" s="8"/>
      <c r="F226" s="8"/>
      <c r="G226" s="8"/>
      <c r="H226" s="36"/>
      <c r="I226" s="36"/>
      <c r="J226" s="36"/>
      <c r="K226" s="29"/>
      <c r="L226" s="29"/>
      <c r="M226" s="29"/>
      <c r="N226" s="29"/>
      <c r="O226" s="29"/>
      <c r="P226" s="36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  <c r="AB226" s="1"/>
      <c r="AC226" s="1"/>
      <c r="AD226" s="1"/>
      <c r="AE226" s="1"/>
      <c r="AF226" s="1"/>
      <c r="AG226" s="1"/>
      <c r="AH226" s="1"/>
      <c r="AI226" s="1"/>
      <c r="AJ226" s="1"/>
    </row>
    <row r="227" spans="1:36" x14ac:dyDescent="0.2">
      <c r="A227" s="8"/>
      <c r="B227" s="8"/>
      <c r="C227" s="8"/>
      <c r="D227" s="8"/>
      <c r="E227" s="8"/>
      <c r="F227" s="8"/>
      <c r="G227" s="8"/>
      <c r="H227" s="36"/>
      <c r="I227" s="36"/>
      <c r="J227" s="36"/>
      <c r="K227" s="29"/>
      <c r="L227" s="29"/>
      <c r="M227" s="29"/>
      <c r="N227" s="29"/>
      <c r="O227" s="29"/>
      <c r="P227" s="36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  <c r="AB227" s="1"/>
      <c r="AC227" s="1"/>
      <c r="AD227" s="1"/>
      <c r="AE227" s="1"/>
      <c r="AF227" s="1"/>
      <c r="AG227" s="1"/>
      <c r="AH227" s="1"/>
      <c r="AI227" s="1"/>
      <c r="AJ227" s="1"/>
    </row>
    <row r="228" spans="1:36" x14ac:dyDescent="0.2">
      <c r="A228" s="8"/>
      <c r="B228" s="8"/>
      <c r="C228" s="8"/>
      <c r="D228" s="8"/>
      <c r="E228" s="8"/>
      <c r="F228" s="8"/>
      <c r="G228" s="8"/>
      <c r="H228" s="36"/>
      <c r="I228" s="36"/>
      <c r="J228" s="36"/>
      <c r="K228" s="29"/>
      <c r="L228" s="29"/>
      <c r="M228" s="29"/>
      <c r="N228" s="29"/>
      <c r="O228" s="29"/>
      <c r="P228" s="36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  <c r="AB228" s="1"/>
      <c r="AC228" s="1"/>
      <c r="AD228" s="1"/>
      <c r="AE228" s="1"/>
      <c r="AF228" s="1"/>
      <c r="AG228" s="1"/>
      <c r="AH228" s="1"/>
      <c r="AI228" s="1"/>
      <c r="AJ228" s="1"/>
    </row>
    <row r="229" spans="1:36" x14ac:dyDescent="0.2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2"/>
      <c r="L229" s="2"/>
      <c r="M229" s="2"/>
      <c r="N229" s="2"/>
      <c r="O229" s="2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  <c r="AB229" s="1"/>
      <c r="AC229" s="1"/>
      <c r="AD229" s="1"/>
      <c r="AE229" s="1"/>
      <c r="AF229" s="1"/>
      <c r="AG229" s="1"/>
      <c r="AH229" s="1"/>
      <c r="AI229" s="1"/>
      <c r="AJ229" s="1"/>
    </row>
    <row r="230" spans="1:36" x14ac:dyDescent="0.2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2"/>
      <c r="L230" s="2"/>
      <c r="M230" s="2"/>
      <c r="N230" s="2"/>
      <c r="O230" s="2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  <c r="AB230" s="1"/>
      <c r="AC230" s="1"/>
      <c r="AD230" s="1"/>
      <c r="AE230" s="1"/>
      <c r="AF230" s="1"/>
      <c r="AG230" s="1"/>
      <c r="AH230" s="1"/>
      <c r="AI230" s="1"/>
      <c r="AJ230" s="1"/>
    </row>
    <row r="231" spans="1:36" x14ac:dyDescent="0.2">
      <c r="A231" s="1"/>
      <c r="B231" s="1"/>
      <c r="C231" s="1"/>
      <c r="D231" s="1"/>
      <c r="E231" s="1"/>
      <c r="F231" s="1"/>
      <c r="G231" s="1"/>
      <c r="H231" s="3"/>
      <c r="I231" s="1"/>
      <c r="J231" s="1"/>
      <c r="K231" s="2"/>
      <c r="L231" s="2"/>
      <c r="M231" s="2"/>
      <c r="N231" s="2"/>
      <c r="O231" s="2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  <c r="AB231" s="1"/>
      <c r="AC231" s="1"/>
      <c r="AD231" s="1"/>
      <c r="AE231" s="1"/>
      <c r="AF231" s="1"/>
      <c r="AG231" s="1"/>
      <c r="AH231" s="1"/>
      <c r="AI231" s="1"/>
      <c r="AJ231" s="1"/>
    </row>
    <row r="232" spans="1:36" x14ac:dyDescent="0.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2"/>
      <c r="L232" s="2"/>
      <c r="M232" s="2"/>
      <c r="N232" s="2"/>
      <c r="O232" s="2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  <c r="AB232" s="1"/>
      <c r="AC232" s="1"/>
      <c r="AD232" s="1"/>
      <c r="AE232" s="1"/>
      <c r="AF232" s="1"/>
      <c r="AG232" s="1"/>
      <c r="AH232" s="1"/>
      <c r="AI232" s="1"/>
      <c r="AJ232" s="1"/>
    </row>
    <row r="233" spans="1:36" x14ac:dyDescent="0.2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2"/>
      <c r="L233" s="2"/>
      <c r="M233" s="2"/>
      <c r="N233" s="2"/>
      <c r="O233" s="2"/>
      <c r="P233" s="1"/>
      <c r="X233" s="1"/>
      <c r="Y233" s="1"/>
      <c r="Z233" s="1"/>
      <c r="AA233" s="1"/>
      <c r="AB233" s="1"/>
      <c r="AC233" s="1"/>
      <c r="AD233" s="1"/>
      <c r="AE233" s="1"/>
      <c r="AF233" s="1"/>
      <c r="AG233" s="1"/>
      <c r="AH233" s="1"/>
      <c r="AI233" s="1"/>
      <c r="AJ233" s="1"/>
    </row>
    <row r="234" spans="1:36" x14ac:dyDescent="0.2">
      <c r="A234" s="1"/>
      <c r="B234" s="1"/>
      <c r="C234" s="1"/>
      <c r="D234" s="1"/>
      <c r="E234" s="1"/>
      <c r="F234" s="1"/>
      <c r="G234" s="1"/>
      <c r="H234" s="3"/>
      <c r="I234" s="1"/>
      <c r="J234" s="1"/>
      <c r="K234" s="2"/>
      <c r="L234" s="2"/>
      <c r="M234" s="2"/>
      <c r="N234" s="2"/>
      <c r="O234" s="2"/>
      <c r="P234" s="1"/>
      <c r="X234" s="1"/>
      <c r="Y234" s="1"/>
      <c r="Z234" s="1"/>
      <c r="AA234" s="1"/>
      <c r="AB234" s="1"/>
      <c r="AC234" s="1"/>
      <c r="AD234" s="1"/>
      <c r="AE234" s="1"/>
      <c r="AF234" s="1"/>
      <c r="AG234" s="1"/>
      <c r="AH234" s="1"/>
      <c r="AI234" s="1"/>
      <c r="AJ234" s="1"/>
    </row>
    <row r="235" spans="1:36" x14ac:dyDescent="0.2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2"/>
      <c r="L235" s="2"/>
      <c r="M235" s="2"/>
      <c r="N235" s="2"/>
      <c r="O235" s="2"/>
      <c r="P235" s="1"/>
      <c r="X235" s="1"/>
      <c r="Y235" s="1"/>
      <c r="Z235" s="1"/>
      <c r="AA235" s="1"/>
      <c r="AB235" s="1"/>
      <c r="AC235" s="1"/>
      <c r="AD235" s="1"/>
      <c r="AE235" s="1"/>
      <c r="AF235" s="1"/>
      <c r="AG235" s="1"/>
      <c r="AH235" s="1"/>
      <c r="AI235" s="1"/>
      <c r="AJ235" s="1"/>
    </row>
    <row r="236" spans="1:36" x14ac:dyDescent="0.2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2"/>
      <c r="L236" s="2"/>
      <c r="M236" s="2"/>
      <c r="N236" s="2"/>
      <c r="O236" s="2"/>
      <c r="P236" s="1"/>
      <c r="X236" s="1"/>
      <c r="Y236" s="1"/>
      <c r="Z236" s="1"/>
      <c r="AA236" s="1"/>
      <c r="AB236" s="1"/>
      <c r="AC236" s="1"/>
      <c r="AD236" s="1"/>
      <c r="AE236" s="1"/>
      <c r="AF236" s="1"/>
      <c r="AG236" s="1"/>
      <c r="AH236" s="1"/>
      <c r="AI236" s="1"/>
      <c r="AJ236" s="1"/>
    </row>
  </sheetData>
  <mergeCells count="52">
    <mergeCell ref="J3:J6"/>
    <mergeCell ref="A7:A10"/>
    <mergeCell ref="I7:J7"/>
    <mergeCell ref="I8:J8"/>
    <mergeCell ref="I9:J9"/>
    <mergeCell ref="A1:B1"/>
    <mergeCell ref="D1:G1"/>
    <mergeCell ref="A3:A6"/>
    <mergeCell ref="B3:B10"/>
    <mergeCell ref="I3:I6"/>
    <mergeCell ref="A11:B11"/>
    <mergeCell ref="A12:B12"/>
    <mergeCell ref="I12:I15"/>
    <mergeCell ref="J12:J15"/>
    <mergeCell ref="A13:B13"/>
    <mergeCell ref="A14:B14"/>
    <mergeCell ref="A15:B15"/>
    <mergeCell ref="A16:B16"/>
    <mergeCell ref="I16:J16"/>
    <mergeCell ref="A17:A20"/>
    <mergeCell ref="B17:B24"/>
    <mergeCell ref="I17:J17"/>
    <mergeCell ref="I18:J18"/>
    <mergeCell ref="Q20:Q23"/>
    <mergeCell ref="R20:R23"/>
    <mergeCell ref="A21:A24"/>
    <mergeCell ref="I21:I24"/>
    <mergeCell ref="J21:J24"/>
    <mergeCell ref="Q24:R24"/>
    <mergeCell ref="A25:B25"/>
    <mergeCell ref="I25:J25"/>
    <mergeCell ref="Q25:R25"/>
    <mergeCell ref="A26:B26"/>
    <mergeCell ref="I26:J26"/>
    <mergeCell ref="Q26:R26"/>
    <mergeCell ref="A27:B27"/>
    <mergeCell ref="I27:J27"/>
    <mergeCell ref="A28:B28"/>
    <mergeCell ref="A29:B29"/>
    <mergeCell ref="A30:B30"/>
    <mergeCell ref="I30:J30"/>
    <mergeCell ref="A42:B42"/>
    <mergeCell ref="A43:B43"/>
    <mergeCell ref="A44:B44"/>
    <mergeCell ref="M48:P48"/>
    <mergeCell ref="A31:A34"/>
    <mergeCell ref="B31:B34"/>
    <mergeCell ref="A35:B35"/>
    <mergeCell ref="A36:B36"/>
    <mergeCell ref="A37:B37"/>
    <mergeCell ref="A38:A41"/>
    <mergeCell ref="B38:B41"/>
  </mergeCells>
  <pageMargins left="0.7" right="0.7" top="0.75" bottom="0.75" header="0.3" footer="0.3"/>
  <pageSetup orientation="portrait" horizontalDpi="360" verticalDpi="36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J236"/>
  <sheetViews>
    <sheetView zoomScale="70" zoomScaleNormal="70" workbookViewId="0">
      <selection activeCell="C3" sqref="C3:G10"/>
    </sheetView>
  </sheetViews>
  <sheetFormatPr baseColWidth="10" defaultRowHeight="12.75" x14ac:dyDescent="0.2"/>
  <cols>
    <col min="1" max="1" width="26" customWidth="1"/>
    <col min="2" max="2" width="20.42578125" customWidth="1"/>
    <col min="3" max="3" width="16.140625" customWidth="1"/>
    <col min="8" max="8" width="14.28515625" customWidth="1"/>
    <col min="11" max="11" width="14.85546875" customWidth="1"/>
    <col min="13" max="13" width="14.42578125" customWidth="1"/>
    <col min="18" max="18" width="7.140625" customWidth="1"/>
    <col min="19" max="19" width="15.28515625" customWidth="1"/>
    <col min="23" max="23" width="16.140625" customWidth="1"/>
  </cols>
  <sheetData>
    <row r="1" spans="1:36" x14ac:dyDescent="0.2">
      <c r="A1" s="118" t="s">
        <v>18</v>
      </c>
      <c r="B1" s="119"/>
      <c r="C1" s="50"/>
      <c r="D1" s="120" t="s">
        <v>22</v>
      </c>
      <c r="E1" s="121"/>
      <c r="F1" s="121"/>
      <c r="G1" s="122"/>
      <c r="H1" s="36"/>
      <c r="I1" s="37"/>
      <c r="J1" s="37"/>
      <c r="K1" s="11"/>
      <c r="L1" s="11"/>
      <c r="M1" s="11"/>
      <c r="N1" s="11"/>
      <c r="O1" s="11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</row>
    <row r="2" spans="1:36" x14ac:dyDescent="0.2">
      <c r="A2" s="38"/>
      <c r="B2" s="73"/>
      <c r="C2" s="12" t="s">
        <v>21</v>
      </c>
      <c r="D2" s="51">
        <v>10</v>
      </c>
      <c r="E2" s="51">
        <v>20</v>
      </c>
      <c r="F2" s="51">
        <v>30</v>
      </c>
      <c r="G2" s="51">
        <v>40</v>
      </c>
      <c r="H2" s="36"/>
      <c r="I2" s="38"/>
      <c r="J2" s="73"/>
      <c r="K2" s="12" t="s">
        <v>20</v>
      </c>
      <c r="L2" s="51">
        <v>10</v>
      </c>
      <c r="M2" s="51">
        <v>20</v>
      </c>
      <c r="N2" s="51">
        <v>30</v>
      </c>
      <c r="O2" s="51">
        <v>40</v>
      </c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</row>
    <row r="3" spans="1:36" x14ac:dyDescent="0.2">
      <c r="A3" s="114" t="s">
        <v>0</v>
      </c>
      <c r="B3" s="115">
        <v>42831</v>
      </c>
      <c r="C3" s="39">
        <v>4.4874999999999998E-2</v>
      </c>
      <c r="D3" s="39">
        <v>0.27677499999999999</v>
      </c>
      <c r="E3" s="39">
        <v>0.39807500000000001</v>
      </c>
      <c r="F3" s="39">
        <v>0.46887499999999999</v>
      </c>
      <c r="G3" s="39">
        <v>0.421875</v>
      </c>
      <c r="H3" s="36"/>
      <c r="I3" s="114" t="s">
        <v>1</v>
      </c>
      <c r="J3" s="115">
        <f>B3</f>
        <v>42831</v>
      </c>
      <c r="K3" s="13">
        <f>C17</f>
        <v>1.121875</v>
      </c>
      <c r="L3" s="13">
        <f t="shared" ref="L3:O6" si="0">D17</f>
        <v>6.9193749999999996</v>
      </c>
      <c r="M3" s="13">
        <f t="shared" si="0"/>
        <v>9.9518749999999994</v>
      </c>
      <c r="N3" s="13">
        <f t="shared" si="0"/>
        <v>11.721875000000001</v>
      </c>
      <c r="O3" s="13">
        <f t="shared" si="0"/>
        <v>10.546875</v>
      </c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  <c r="AA3" s="36"/>
      <c r="AB3" s="36"/>
      <c r="AC3" s="36"/>
      <c r="AD3" s="36"/>
      <c r="AE3" s="36"/>
      <c r="AF3" s="36"/>
      <c r="AG3" s="36"/>
      <c r="AH3" s="36"/>
      <c r="AI3" s="36"/>
      <c r="AJ3" s="36"/>
    </row>
    <row r="4" spans="1:36" x14ac:dyDescent="0.2">
      <c r="A4" s="114"/>
      <c r="B4" s="115"/>
      <c r="C4" s="39">
        <v>4.0175000000000002E-2</v>
      </c>
      <c r="D4" s="39">
        <v>0.26467499999999999</v>
      </c>
      <c r="E4" s="39">
        <v>0.33297500000000002</v>
      </c>
      <c r="F4" s="39">
        <v>0.32327499999999998</v>
      </c>
      <c r="G4" s="39">
        <v>0.38827499999999998</v>
      </c>
      <c r="H4" s="36"/>
      <c r="I4" s="114"/>
      <c r="J4" s="115"/>
      <c r="K4" s="13">
        <f>C18</f>
        <v>1.004375</v>
      </c>
      <c r="L4" s="13">
        <f t="shared" si="0"/>
        <v>6.6168750000000003</v>
      </c>
      <c r="M4" s="13">
        <f t="shared" si="0"/>
        <v>8.3243749999999999</v>
      </c>
      <c r="N4" s="13">
        <f t="shared" si="0"/>
        <v>8.0818750000000001</v>
      </c>
      <c r="O4" s="13">
        <f t="shared" si="0"/>
        <v>9.7068750000000001</v>
      </c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</row>
    <row r="5" spans="1:36" x14ac:dyDescent="0.2">
      <c r="A5" s="114"/>
      <c r="B5" s="115"/>
      <c r="C5" s="39">
        <v>4.1274999999999999E-2</v>
      </c>
      <c r="D5" s="39">
        <v>0.28717500000000001</v>
      </c>
      <c r="E5" s="39">
        <v>0.40267500000000001</v>
      </c>
      <c r="F5" s="39">
        <v>0.447575</v>
      </c>
      <c r="G5" s="39">
        <v>0.41507500000000003</v>
      </c>
      <c r="H5" s="36"/>
      <c r="I5" s="114"/>
      <c r="J5" s="115"/>
      <c r="K5" s="13">
        <f>C19</f>
        <v>1.0318749999999999</v>
      </c>
      <c r="L5" s="13">
        <f t="shared" si="0"/>
        <v>7.1793750000000003</v>
      </c>
      <c r="M5" s="13">
        <f t="shared" si="0"/>
        <v>10.066875</v>
      </c>
      <c r="N5" s="13">
        <f t="shared" si="0"/>
        <v>11.189375</v>
      </c>
      <c r="O5" s="13">
        <f t="shared" si="0"/>
        <v>10.376875000000002</v>
      </c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</row>
    <row r="6" spans="1:36" ht="13.5" thickBot="1" x14ac:dyDescent="0.25">
      <c r="A6" s="114"/>
      <c r="B6" s="115"/>
      <c r="C6" s="55">
        <v>3.8275000000000003E-2</v>
      </c>
      <c r="D6" s="55">
        <v>0.267175</v>
      </c>
      <c r="E6" s="55">
        <v>0.36427500000000002</v>
      </c>
      <c r="F6" s="55">
        <v>0.43307499999999999</v>
      </c>
      <c r="G6" s="55">
        <v>0.36677500000000002</v>
      </c>
      <c r="H6" s="36"/>
      <c r="I6" s="114"/>
      <c r="J6" s="115"/>
      <c r="K6" s="13">
        <f>C20</f>
        <v>0.95687500000000014</v>
      </c>
      <c r="L6" s="13">
        <f t="shared" si="0"/>
        <v>6.6793750000000003</v>
      </c>
      <c r="M6" s="13">
        <f t="shared" si="0"/>
        <v>9.1068750000000005</v>
      </c>
      <c r="N6" s="13">
        <f t="shared" si="0"/>
        <v>10.826874999999999</v>
      </c>
      <c r="O6" s="13">
        <f t="shared" si="0"/>
        <v>9.1693750000000005</v>
      </c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</row>
    <row r="7" spans="1:36" x14ac:dyDescent="0.2">
      <c r="A7" s="114" t="s">
        <v>2</v>
      </c>
      <c r="B7" s="115"/>
      <c r="C7" s="66">
        <v>6.8999999999999999E-3</v>
      </c>
      <c r="D7" s="66">
        <v>7.9000000000000008E-3</v>
      </c>
      <c r="E7" s="66">
        <v>8.0999999999999996E-3</v>
      </c>
      <c r="F7" s="66">
        <v>1.26E-2</v>
      </c>
      <c r="G7" s="54">
        <v>4.4000000000000003E-3</v>
      </c>
      <c r="H7" s="14"/>
      <c r="I7" s="106" t="s">
        <v>7</v>
      </c>
      <c r="J7" s="106"/>
      <c r="K7" s="15">
        <f>AVERAGE(K3:K6)</f>
        <v>1.0287500000000001</v>
      </c>
      <c r="L7" s="15">
        <f t="shared" ref="L7:O7" si="1">AVERAGE(L3:L6)</f>
        <v>6.8487499999999999</v>
      </c>
      <c r="M7" s="15">
        <f t="shared" si="1"/>
        <v>9.3624999999999989</v>
      </c>
      <c r="N7" s="15">
        <f t="shared" si="1"/>
        <v>10.455</v>
      </c>
      <c r="O7" s="15">
        <f t="shared" si="1"/>
        <v>9.9500000000000011</v>
      </c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</row>
    <row r="8" spans="1:36" x14ac:dyDescent="0.2">
      <c r="A8" s="114"/>
      <c r="B8" s="115"/>
      <c r="C8" s="67">
        <v>1.0200000000000001E-2</v>
      </c>
      <c r="D8" s="67">
        <v>1.49E-2</v>
      </c>
      <c r="E8" s="68">
        <v>8.9999999999999906E-3</v>
      </c>
      <c r="F8" s="67">
        <v>1.3899999999999999E-2</v>
      </c>
      <c r="G8" s="39">
        <v>5.5999999999999904E-3</v>
      </c>
      <c r="H8" s="14"/>
      <c r="I8" s="106" t="s">
        <v>4</v>
      </c>
      <c r="J8" s="106"/>
      <c r="K8" s="15">
        <f>STDEV(K3:K6)</f>
        <v>6.9383445431889512E-2</v>
      </c>
      <c r="L8" s="15">
        <f t="shared" ref="L8:O8" si="2">STDEV(L3:L6)</f>
        <v>0.2560954818682542</v>
      </c>
      <c r="M8" s="15">
        <f t="shared" si="2"/>
        <v>0.81374743983212194</v>
      </c>
      <c r="N8" s="15">
        <f t="shared" si="2"/>
        <v>1.62422208944262</v>
      </c>
      <c r="O8" s="15">
        <f t="shared" si="2"/>
        <v>0.63428888988640941</v>
      </c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</row>
    <row r="9" spans="1:36" x14ac:dyDescent="0.2">
      <c r="A9" s="114"/>
      <c r="B9" s="115"/>
      <c r="C9" s="67">
        <v>9.7999999999999997E-3</v>
      </c>
      <c r="D9" s="67">
        <v>9.7000000000000003E-3</v>
      </c>
      <c r="E9" s="68">
        <v>5.4000000000000003E-3</v>
      </c>
      <c r="F9" s="67">
        <v>1.7100000000000001E-2</v>
      </c>
      <c r="G9" s="39">
        <v>5.7000000000000002E-3</v>
      </c>
      <c r="H9" s="36"/>
      <c r="I9" s="106" t="s">
        <v>5</v>
      </c>
      <c r="J9" s="106"/>
      <c r="K9" s="15">
        <f>1.96*(K8)/SQRT(4)</f>
        <v>6.7995776523251727E-2</v>
      </c>
      <c r="L9" s="15">
        <f t="shared" ref="L9:O9" si="3">1.96*(L8)/SQRT(4)</f>
        <v>0.25097357223088912</v>
      </c>
      <c r="M9" s="15">
        <f t="shared" si="3"/>
        <v>0.79747249103547946</v>
      </c>
      <c r="N9" s="15">
        <f t="shared" si="3"/>
        <v>1.5917376476537677</v>
      </c>
      <c r="O9" s="15">
        <f t="shared" si="3"/>
        <v>0.62160311208868124</v>
      </c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</row>
    <row r="10" spans="1:36" x14ac:dyDescent="0.2">
      <c r="A10" s="114"/>
      <c r="B10" s="115"/>
      <c r="C10" s="67">
        <v>1.72E-2</v>
      </c>
      <c r="D10" s="67">
        <v>1.8100000000000002E-2</v>
      </c>
      <c r="E10" s="68">
        <v>3.2399999999999998E-2</v>
      </c>
      <c r="F10" s="67">
        <v>2.3599999999999999E-2</v>
      </c>
      <c r="G10" s="39">
        <v>7.7000000000000002E-3</v>
      </c>
      <c r="H10" s="36"/>
      <c r="I10" s="40"/>
      <c r="J10" s="9"/>
      <c r="K10" s="11"/>
      <c r="L10" s="11"/>
      <c r="M10" s="11"/>
      <c r="N10" s="11"/>
      <c r="O10" s="11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</row>
    <row r="11" spans="1:36" x14ac:dyDescent="0.2">
      <c r="A11" s="106" t="s">
        <v>3</v>
      </c>
      <c r="B11" s="106"/>
      <c r="C11" s="16">
        <f>AVERAGE(C3:C6)</f>
        <v>4.1149999999999999E-2</v>
      </c>
      <c r="D11" s="16">
        <f t="shared" ref="D11:G11" si="4">AVERAGE(D3:D6)</f>
        <v>0.27394999999999997</v>
      </c>
      <c r="E11" s="16">
        <f t="shared" si="4"/>
        <v>0.37450000000000006</v>
      </c>
      <c r="F11" s="16">
        <f t="shared" si="4"/>
        <v>0.41820000000000002</v>
      </c>
      <c r="G11" s="16">
        <f t="shared" si="4"/>
        <v>0.39800000000000002</v>
      </c>
      <c r="H11" s="36"/>
      <c r="I11" s="41"/>
      <c r="J11" s="74"/>
      <c r="K11" s="12" t="s">
        <v>20</v>
      </c>
      <c r="L11" s="51">
        <v>10</v>
      </c>
      <c r="M11" s="51">
        <v>20</v>
      </c>
      <c r="N11" s="51">
        <v>30</v>
      </c>
      <c r="O11" s="51">
        <v>40</v>
      </c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</row>
    <row r="12" spans="1:36" x14ac:dyDescent="0.2">
      <c r="A12" s="106" t="s">
        <v>4</v>
      </c>
      <c r="B12" s="106"/>
      <c r="C12" s="17">
        <f t="shared" ref="C12:G12" si="5">STDEV(C3:C6)</f>
        <v>2.7753378172755811E-3</v>
      </c>
      <c r="D12" s="17">
        <f t="shared" si="5"/>
        <v>1.0243819274730177E-2</v>
      </c>
      <c r="E12" s="17">
        <f t="shared" si="5"/>
        <v>3.2549897593284881E-2</v>
      </c>
      <c r="F12" s="17">
        <f t="shared" si="5"/>
        <v>6.4968883577704334E-2</v>
      </c>
      <c r="G12" s="17">
        <f t="shared" si="5"/>
        <v>2.5371555595456369E-2</v>
      </c>
      <c r="H12" s="36"/>
      <c r="I12" s="135" t="s">
        <v>8</v>
      </c>
      <c r="J12" s="130">
        <v>42831</v>
      </c>
      <c r="K12" s="18">
        <f>C21</f>
        <v>0.17249999999999999</v>
      </c>
      <c r="L12" s="18">
        <f t="shared" ref="L12:O15" si="6">D21</f>
        <v>0.19750000000000001</v>
      </c>
      <c r="M12" s="18">
        <f t="shared" si="6"/>
        <v>0.20249999999999999</v>
      </c>
      <c r="N12" s="18">
        <f t="shared" si="6"/>
        <v>0.315</v>
      </c>
      <c r="O12" s="18">
        <f t="shared" si="6"/>
        <v>0.11000000000000001</v>
      </c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</row>
    <row r="13" spans="1:36" x14ac:dyDescent="0.2">
      <c r="A13" s="133" t="s">
        <v>5</v>
      </c>
      <c r="B13" s="134"/>
      <c r="C13" s="17">
        <f t="shared" ref="C13:G13" si="7">1.96*(C12)/SQRT(4)</f>
        <v>2.7198310609300694E-3</v>
      </c>
      <c r="D13" s="17">
        <f t="shared" si="7"/>
        <v>1.0038942889235574E-2</v>
      </c>
      <c r="E13" s="17">
        <f t="shared" si="7"/>
        <v>3.1898899641419183E-2</v>
      </c>
      <c r="F13" s="17">
        <f t="shared" si="7"/>
        <v>6.3669505906150239E-2</v>
      </c>
      <c r="G13" s="17">
        <f t="shared" si="7"/>
        <v>2.4864124483547242E-2</v>
      </c>
      <c r="H13" s="36"/>
      <c r="I13" s="136"/>
      <c r="J13" s="131"/>
      <c r="K13" s="18">
        <f>C22</f>
        <v>0.255</v>
      </c>
      <c r="L13" s="18">
        <f t="shared" si="6"/>
        <v>0.3725</v>
      </c>
      <c r="M13" s="18">
        <f t="shared" si="6"/>
        <v>0.22499999999999978</v>
      </c>
      <c r="N13" s="18">
        <f t="shared" si="6"/>
        <v>0.34749999999999998</v>
      </c>
      <c r="O13" s="18">
        <f t="shared" si="6"/>
        <v>0.13999999999999976</v>
      </c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</row>
    <row r="14" spans="1:36" x14ac:dyDescent="0.2">
      <c r="A14" s="106" t="s">
        <v>6</v>
      </c>
      <c r="B14" s="106"/>
      <c r="C14" s="16">
        <f t="shared" ref="C14:G14" si="8">AVERAGE(C7:C10)</f>
        <v>1.1025E-2</v>
      </c>
      <c r="D14" s="16">
        <f t="shared" si="8"/>
        <v>1.2650000000000002E-2</v>
      </c>
      <c r="E14" s="16">
        <f t="shared" si="8"/>
        <v>1.3724999999999998E-2</v>
      </c>
      <c r="F14" s="16">
        <f t="shared" si="8"/>
        <v>1.6799999999999999E-2</v>
      </c>
      <c r="G14" s="16">
        <f t="shared" si="8"/>
        <v>5.8499999999999976E-3</v>
      </c>
      <c r="H14" s="36"/>
      <c r="I14" s="136"/>
      <c r="J14" s="131"/>
      <c r="K14" s="18">
        <f>C23</f>
        <v>0.24499999999999997</v>
      </c>
      <c r="L14" s="18">
        <f t="shared" si="6"/>
        <v>0.24250000000000002</v>
      </c>
      <c r="M14" s="18">
        <f t="shared" si="6"/>
        <v>0.13500000000000001</v>
      </c>
      <c r="N14" s="18">
        <f t="shared" si="6"/>
        <v>0.42750000000000005</v>
      </c>
      <c r="O14" s="18">
        <f t="shared" si="6"/>
        <v>0.14250000000000002</v>
      </c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</row>
    <row r="15" spans="1:36" x14ac:dyDescent="0.2">
      <c r="A15" s="106" t="s">
        <v>4</v>
      </c>
      <c r="B15" s="106"/>
      <c r="C15" s="17">
        <f t="shared" ref="C15:G15" si="9">STDEV(C7:C10)</f>
        <v>4.3714032834624925E-3</v>
      </c>
      <c r="D15" s="17">
        <f t="shared" si="9"/>
        <v>4.6914816422959568E-3</v>
      </c>
      <c r="E15" s="17">
        <f t="shared" si="9"/>
        <v>1.2543623878289717E-2</v>
      </c>
      <c r="F15" s="17">
        <f t="shared" si="9"/>
        <v>4.9118903353664884E-3</v>
      </c>
      <c r="G15" s="17">
        <f t="shared" si="9"/>
        <v>1.367479433117735E-3</v>
      </c>
      <c r="H15" s="36"/>
      <c r="I15" s="137"/>
      <c r="J15" s="132"/>
      <c r="K15" s="18">
        <f>C24</f>
        <v>0.43</v>
      </c>
      <c r="L15" s="18">
        <f t="shared" si="6"/>
        <v>0.45250000000000001</v>
      </c>
      <c r="M15" s="18">
        <f t="shared" si="6"/>
        <v>0.80999999999999994</v>
      </c>
      <c r="N15" s="18">
        <f t="shared" si="6"/>
        <v>0.59</v>
      </c>
      <c r="O15" s="18">
        <f t="shared" si="6"/>
        <v>0.1925</v>
      </c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</row>
    <row r="16" spans="1:36" x14ac:dyDescent="0.2">
      <c r="A16" s="106" t="s">
        <v>5</v>
      </c>
      <c r="B16" s="106"/>
      <c r="C16" s="17">
        <f t="shared" ref="C16:G16" si="10">1.96*(C15)/SQRT(4)</f>
        <v>4.2839752177932424E-3</v>
      </c>
      <c r="D16" s="17">
        <f t="shared" si="10"/>
        <v>4.5976520094500378E-3</v>
      </c>
      <c r="E16" s="17">
        <f t="shared" si="10"/>
        <v>1.2292751400723922E-2</v>
      </c>
      <c r="F16" s="17">
        <f t="shared" si="10"/>
        <v>4.8136525286591588E-3</v>
      </c>
      <c r="G16" s="17">
        <f t="shared" si="10"/>
        <v>1.3401298444553804E-3</v>
      </c>
      <c r="H16" s="36"/>
      <c r="I16" s="128" t="s">
        <v>9</v>
      </c>
      <c r="J16" s="129"/>
      <c r="K16" s="15">
        <f>AVERAGE(K12:K15)</f>
        <v>0.27562500000000001</v>
      </c>
      <c r="L16" s="15">
        <f t="shared" ref="L16:O16" si="11">AVERAGE(L12:L15)</f>
        <v>0.31625000000000003</v>
      </c>
      <c r="M16" s="15">
        <f t="shared" si="11"/>
        <v>0.3431249999999999</v>
      </c>
      <c r="N16" s="15">
        <f t="shared" si="11"/>
        <v>0.42000000000000004</v>
      </c>
      <c r="O16" s="15">
        <f t="shared" si="11"/>
        <v>0.14624999999999994</v>
      </c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</row>
    <row r="17" spans="1:36" x14ac:dyDescent="0.2">
      <c r="A17" s="114" t="s">
        <v>1</v>
      </c>
      <c r="B17" s="115">
        <f>B3</f>
        <v>42831</v>
      </c>
      <c r="C17" s="19">
        <f t="shared" ref="C17:G24" si="12">(1000*C3/40)</f>
        <v>1.121875</v>
      </c>
      <c r="D17" s="19">
        <f t="shared" si="12"/>
        <v>6.9193749999999996</v>
      </c>
      <c r="E17" s="19">
        <f t="shared" si="12"/>
        <v>9.9518749999999994</v>
      </c>
      <c r="F17" s="19">
        <f t="shared" si="12"/>
        <v>11.721875000000001</v>
      </c>
      <c r="G17" s="19">
        <f t="shared" si="12"/>
        <v>10.546875</v>
      </c>
      <c r="H17" s="36"/>
      <c r="I17" s="128" t="s">
        <v>4</v>
      </c>
      <c r="J17" s="129"/>
      <c r="K17" s="15">
        <f>STDEV(K12:K15)</f>
        <v>0.1092850820865623</v>
      </c>
      <c r="L17" s="15">
        <f t="shared" ref="L17:O17" si="13">STDEV(L12:L15)</f>
        <v>0.11728704105739887</v>
      </c>
      <c r="M17" s="15">
        <f t="shared" si="13"/>
        <v>0.31359059695724301</v>
      </c>
      <c r="N17" s="15">
        <f t="shared" si="13"/>
        <v>0.122797258384162</v>
      </c>
      <c r="O17" s="15">
        <f t="shared" si="13"/>
        <v>3.418698582794337E-2</v>
      </c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</row>
    <row r="18" spans="1:36" x14ac:dyDescent="0.2">
      <c r="A18" s="114"/>
      <c r="B18" s="115"/>
      <c r="C18" s="19">
        <f t="shared" si="12"/>
        <v>1.004375</v>
      </c>
      <c r="D18" s="19">
        <f t="shared" si="12"/>
        <v>6.6168750000000003</v>
      </c>
      <c r="E18" s="19">
        <f t="shared" si="12"/>
        <v>8.3243749999999999</v>
      </c>
      <c r="F18" s="19">
        <f t="shared" si="12"/>
        <v>8.0818750000000001</v>
      </c>
      <c r="G18" s="19">
        <f t="shared" si="12"/>
        <v>9.7068750000000001</v>
      </c>
      <c r="H18" s="36"/>
      <c r="I18" s="128" t="s">
        <v>5</v>
      </c>
      <c r="J18" s="129"/>
      <c r="K18" s="15">
        <f>1.96*(K17)/SQRT(4)</f>
        <v>0.10709938044483105</v>
      </c>
      <c r="L18" s="15">
        <f t="shared" ref="L18:O18" si="14">1.96*(L17)/SQRT(4)</f>
        <v>0.11494130023625089</v>
      </c>
      <c r="M18" s="15">
        <f t="shared" si="14"/>
        <v>0.30731878501809812</v>
      </c>
      <c r="N18" s="15">
        <f t="shared" si="14"/>
        <v>0.12034131321647876</v>
      </c>
      <c r="O18" s="15">
        <f t="shared" si="14"/>
        <v>3.3503246111384499E-2</v>
      </c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</row>
    <row r="19" spans="1:36" x14ac:dyDescent="0.2">
      <c r="A19" s="114"/>
      <c r="B19" s="115"/>
      <c r="C19" s="19">
        <f t="shared" si="12"/>
        <v>1.0318749999999999</v>
      </c>
      <c r="D19" s="19">
        <f t="shared" si="12"/>
        <v>7.1793750000000003</v>
      </c>
      <c r="E19" s="19">
        <f t="shared" si="12"/>
        <v>10.066875</v>
      </c>
      <c r="F19" s="19">
        <f t="shared" si="12"/>
        <v>11.189375</v>
      </c>
      <c r="G19" s="19">
        <f t="shared" si="12"/>
        <v>10.376875000000002</v>
      </c>
      <c r="H19" s="36"/>
      <c r="I19" s="10"/>
      <c r="J19" s="9"/>
      <c r="K19" s="10"/>
      <c r="L19" s="20"/>
      <c r="M19" s="20"/>
      <c r="N19" s="20"/>
      <c r="O19" s="20"/>
      <c r="P19" s="36"/>
      <c r="Q19" s="38"/>
      <c r="R19" s="73"/>
      <c r="S19" s="12" t="s">
        <v>20</v>
      </c>
      <c r="T19" s="51">
        <v>10</v>
      </c>
      <c r="U19" s="51">
        <v>20</v>
      </c>
      <c r="V19" s="51">
        <v>30</v>
      </c>
      <c r="W19" s="51">
        <v>40</v>
      </c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</row>
    <row r="20" spans="1:36" x14ac:dyDescent="0.2">
      <c r="A20" s="114"/>
      <c r="B20" s="115"/>
      <c r="C20" s="19">
        <f t="shared" si="12"/>
        <v>0.95687500000000014</v>
      </c>
      <c r="D20" s="19">
        <f t="shared" si="12"/>
        <v>6.6793750000000003</v>
      </c>
      <c r="E20" s="19">
        <f t="shared" si="12"/>
        <v>9.1068750000000005</v>
      </c>
      <c r="F20" s="19">
        <f t="shared" si="12"/>
        <v>10.826874999999999</v>
      </c>
      <c r="G20" s="19">
        <f t="shared" si="12"/>
        <v>9.1693750000000005</v>
      </c>
      <c r="H20" s="36"/>
      <c r="I20" s="41"/>
      <c r="J20" s="74"/>
      <c r="K20" s="12" t="s">
        <v>20</v>
      </c>
      <c r="L20" s="51">
        <v>10</v>
      </c>
      <c r="M20" s="51">
        <v>20</v>
      </c>
      <c r="N20" s="51">
        <v>30</v>
      </c>
      <c r="O20" s="51">
        <v>40</v>
      </c>
      <c r="P20" s="42"/>
      <c r="Q20" s="114" t="s">
        <v>8</v>
      </c>
      <c r="R20" s="115"/>
      <c r="S20" s="13"/>
      <c r="T20" s="59">
        <f>(L12/K12)*100</f>
        <v>114.49275362318842</v>
      </c>
      <c r="U20" s="59">
        <f>(M12/K12)*100</f>
        <v>117.39130434782609</v>
      </c>
      <c r="V20" s="59">
        <f>(N12/K12)*100</f>
        <v>182.60869565217394</v>
      </c>
      <c r="W20" s="59">
        <f>(O12/K12)*100</f>
        <v>63.768115942028999</v>
      </c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6"/>
    </row>
    <row r="21" spans="1:36" x14ac:dyDescent="0.2">
      <c r="A21" s="114" t="s">
        <v>8</v>
      </c>
      <c r="B21" s="115"/>
      <c r="C21" s="19">
        <f t="shared" si="12"/>
        <v>0.17249999999999999</v>
      </c>
      <c r="D21" s="19">
        <f t="shared" si="12"/>
        <v>0.19750000000000001</v>
      </c>
      <c r="E21" s="19">
        <f t="shared" si="12"/>
        <v>0.20249999999999999</v>
      </c>
      <c r="F21" s="19">
        <f t="shared" si="12"/>
        <v>0.315</v>
      </c>
      <c r="G21" s="19">
        <f t="shared" si="12"/>
        <v>0.11000000000000001</v>
      </c>
      <c r="H21" s="36"/>
      <c r="I21" s="126" t="s">
        <v>11</v>
      </c>
      <c r="J21" s="127" t="s">
        <v>24</v>
      </c>
      <c r="K21" s="21">
        <f>C38</f>
        <v>1.5412000851158392</v>
      </c>
      <c r="L21" s="21">
        <f t="shared" ref="L21:O24" si="15">D38</f>
        <v>8.3023955701132124</v>
      </c>
      <c r="M21" s="21">
        <f t="shared" si="15"/>
        <v>11.646181078549233</v>
      </c>
      <c r="N21" s="21">
        <f t="shared" si="15"/>
        <v>8.8184079415836827</v>
      </c>
      <c r="O21" s="21">
        <f t="shared" si="15"/>
        <v>22.721383250275444</v>
      </c>
      <c r="P21" s="42"/>
      <c r="Q21" s="114"/>
      <c r="R21" s="115"/>
      <c r="S21" s="13"/>
      <c r="T21" s="59">
        <f>(L13/K13)*100</f>
        <v>146.07843137254901</v>
      </c>
      <c r="U21" s="59">
        <f>(M13/K13)*100</f>
        <v>88.235294117646973</v>
      </c>
      <c r="V21" s="59">
        <f>(N13/K13)*100</f>
        <v>136.27450980392155</v>
      </c>
      <c r="W21" s="59">
        <f>(O13/K13)*100</f>
        <v>54.90196078431363</v>
      </c>
      <c r="X21" s="36"/>
      <c r="Y21" s="36"/>
      <c r="Z21" s="36"/>
      <c r="AA21" s="36"/>
      <c r="AB21" s="36"/>
      <c r="AC21" s="36"/>
      <c r="AD21" s="36"/>
      <c r="AE21" s="36"/>
      <c r="AF21" s="36"/>
      <c r="AG21" s="36"/>
      <c r="AH21" s="36"/>
      <c r="AI21" s="63"/>
      <c r="AJ21" s="36"/>
    </row>
    <row r="22" spans="1:36" x14ac:dyDescent="0.2">
      <c r="A22" s="114"/>
      <c r="B22" s="115"/>
      <c r="C22" s="19">
        <f t="shared" si="12"/>
        <v>0.255</v>
      </c>
      <c r="D22" s="19">
        <f t="shared" si="12"/>
        <v>0.3725</v>
      </c>
      <c r="E22" s="19">
        <f t="shared" si="12"/>
        <v>0.22499999999999978</v>
      </c>
      <c r="F22" s="19">
        <f t="shared" si="12"/>
        <v>0.34749999999999998</v>
      </c>
      <c r="G22" s="19">
        <f t="shared" si="12"/>
        <v>0.13999999999999976</v>
      </c>
      <c r="H22" s="36"/>
      <c r="I22" s="126"/>
      <c r="J22" s="127"/>
      <c r="K22" s="21">
        <f>C39</f>
        <v>0.933381883433828</v>
      </c>
      <c r="L22" s="21">
        <f t="shared" si="15"/>
        <v>4.209497993222695</v>
      </c>
      <c r="M22" s="21">
        <f t="shared" si="15"/>
        <v>8.7674393774211907</v>
      </c>
      <c r="N22" s="21">
        <f t="shared" si="15"/>
        <v>5.5113878388956978</v>
      </c>
      <c r="O22" s="21">
        <f t="shared" si="15"/>
        <v>16.430661739091278</v>
      </c>
      <c r="P22" s="42"/>
      <c r="Q22" s="114"/>
      <c r="R22" s="115"/>
      <c r="S22" s="13"/>
      <c r="T22" s="59">
        <f>(L14/K14)*100</f>
        <v>98.979591836734713</v>
      </c>
      <c r="U22" s="59">
        <f>(M14/K14)*100</f>
        <v>55.102040816326536</v>
      </c>
      <c r="V22" s="59">
        <f>(N14/K14)*100</f>
        <v>174.48979591836741</v>
      </c>
      <c r="W22" s="59">
        <f>(O14/K14)*100</f>
        <v>58.163265306122454</v>
      </c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6"/>
    </row>
    <row r="23" spans="1:36" x14ac:dyDescent="0.2">
      <c r="A23" s="114"/>
      <c r="B23" s="115"/>
      <c r="C23" s="19">
        <f t="shared" si="12"/>
        <v>0.24499999999999997</v>
      </c>
      <c r="D23" s="19">
        <f t="shared" si="12"/>
        <v>0.24250000000000002</v>
      </c>
      <c r="E23" s="19">
        <f t="shared" si="12"/>
        <v>0.13500000000000001</v>
      </c>
      <c r="F23" s="19">
        <f t="shared" si="12"/>
        <v>0.42750000000000005</v>
      </c>
      <c r="G23" s="19">
        <f t="shared" si="12"/>
        <v>0.14250000000000002</v>
      </c>
      <c r="H23" s="36"/>
      <c r="I23" s="126"/>
      <c r="J23" s="127"/>
      <c r="K23" s="21">
        <f>C40</f>
        <v>0.99807840655057267</v>
      </c>
      <c r="L23" s="21">
        <f t="shared" si="15"/>
        <v>7.0158217905583617</v>
      </c>
      <c r="M23" s="21">
        <f t="shared" si="15"/>
        <v>17.671139731726981</v>
      </c>
      <c r="N23" s="21">
        <f t="shared" si="15"/>
        <v>6.2025941244984981</v>
      </c>
      <c r="O23" s="21">
        <f t="shared" si="15"/>
        <v>17.256605638560337</v>
      </c>
      <c r="P23" s="42"/>
      <c r="Q23" s="114"/>
      <c r="R23" s="115"/>
      <c r="S23" s="13"/>
      <c r="T23" s="59">
        <f>(L15/K15)*100</f>
        <v>105.23255813953489</v>
      </c>
      <c r="U23" s="59">
        <f>(M15/K15)*100</f>
        <v>188.37209302325579</v>
      </c>
      <c r="V23" s="59">
        <f>(N15/K15)*100</f>
        <v>137.2093023255814</v>
      </c>
      <c r="W23" s="59" t="s">
        <v>19</v>
      </c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36"/>
      <c r="AJ23" s="36"/>
    </row>
    <row r="24" spans="1:36" x14ac:dyDescent="0.2">
      <c r="A24" s="114"/>
      <c r="B24" s="115"/>
      <c r="C24" s="19">
        <f t="shared" si="12"/>
        <v>0.43</v>
      </c>
      <c r="D24" s="19">
        <f t="shared" si="12"/>
        <v>0.45250000000000001</v>
      </c>
      <c r="E24" s="19">
        <f t="shared" si="12"/>
        <v>0.80999999999999994</v>
      </c>
      <c r="F24" s="19">
        <f t="shared" si="12"/>
        <v>0.59</v>
      </c>
      <c r="G24" s="19">
        <f t="shared" si="12"/>
        <v>0.1925</v>
      </c>
      <c r="H24" s="36"/>
      <c r="I24" s="126"/>
      <c r="J24" s="127"/>
      <c r="K24" s="21">
        <f>C41</f>
        <v>0.52733962489976072</v>
      </c>
      <c r="L24" s="21">
        <f t="shared" si="15"/>
        <v>3.4980087916547653</v>
      </c>
      <c r="M24" s="21">
        <f t="shared" si="15"/>
        <v>2.6643299707269499</v>
      </c>
      <c r="N24" s="21">
        <f t="shared" si="15"/>
        <v>4.3486530998013686</v>
      </c>
      <c r="O24" s="21">
        <f t="shared" si="15"/>
        <v>11.287887023569645</v>
      </c>
      <c r="P24" s="42"/>
      <c r="Q24" s="106" t="s">
        <v>9</v>
      </c>
      <c r="R24" s="106"/>
      <c r="S24" s="16"/>
      <c r="T24" s="60">
        <f>AVERAGE(T20:T23)</f>
        <v>116.19583374300176</v>
      </c>
      <c r="U24" s="60">
        <f t="shared" ref="U24:W24" si="16">AVERAGE(U20:U23)</f>
        <v>112.27518307626384</v>
      </c>
      <c r="V24" s="60">
        <f t="shared" si="16"/>
        <v>157.64557592501109</v>
      </c>
      <c r="W24" s="60">
        <f t="shared" si="16"/>
        <v>58.94444734415503</v>
      </c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63"/>
    </row>
    <row r="25" spans="1:36" x14ac:dyDescent="0.2">
      <c r="A25" s="106" t="s">
        <v>7</v>
      </c>
      <c r="B25" s="106"/>
      <c r="C25" s="16">
        <f t="shared" ref="C25:G25" si="17">AVERAGE(C17:C20)</f>
        <v>1.0287500000000001</v>
      </c>
      <c r="D25" s="16">
        <f t="shared" si="17"/>
        <v>6.8487499999999999</v>
      </c>
      <c r="E25" s="16">
        <f t="shared" si="17"/>
        <v>9.3624999999999989</v>
      </c>
      <c r="F25" s="16">
        <f t="shared" si="17"/>
        <v>10.455</v>
      </c>
      <c r="G25" s="16">
        <f t="shared" si="17"/>
        <v>9.9500000000000011</v>
      </c>
      <c r="H25" s="36"/>
      <c r="I25" s="125" t="s">
        <v>11</v>
      </c>
      <c r="J25" s="125"/>
      <c r="K25" s="22">
        <f>AVERAGE(K21:K24)</f>
        <v>1.0000000000000002</v>
      </c>
      <c r="L25" s="22">
        <f t="shared" ref="L25:O25" si="18">AVERAGE(L21:L24)</f>
        <v>5.7564310363872586</v>
      </c>
      <c r="M25" s="22">
        <f t="shared" si="18"/>
        <v>10.187272539606088</v>
      </c>
      <c r="N25" s="22">
        <f t="shared" si="18"/>
        <v>6.2202607511948109</v>
      </c>
      <c r="O25" s="22">
        <f t="shared" si="18"/>
        <v>16.924134412874174</v>
      </c>
      <c r="P25" s="42"/>
      <c r="Q25" s="106" t="s">
        <v>4</v>
      </c>
      <c r="R25" s="106"/>
      <c r="S25" s="17"/>
      <c r="T25" s="61">
        <f>STDEV(T20:T23)</f>
        <v>20.916202015954042</v>
      </c>
      <c r="U25" s="61">
        <f>STDEV(U20:U23)</f>
        <v>56.75561310673335</v>
      </c>
      <c r="V25" s="61">
        <f t="shared" ref="V25:W25" si="19">STDEV(V20:V23)</f>
        <v>24.366977924231616</v>
      </c>
      <c r="W25" s="61">
        <f t="shared" si="19"/>
        <v>4.4844019503808141</v>
      </c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6"/>
    </row>
    <row r="26" spans="1:36" x14ac:dyDescent="0.2">
      <c r="A26" s="106" t="s">
        <v>4</v>
      </c>
      <c r="B26" s="106"/>
      <c r="C26" s="17">
        <f t="shared" ref="C26:G26" si="20">STDEV(C17:C20)</f>
        <v>6.9383445431889512E-2</v>
      </c>
      <c r="D26" s="17">
        <f t="shared" si="20"/>
        <v>0.2560954818682542</v>
      </c>
      <c r="E26" s="17">
        <f t="shared" si="20"/>
        <v>0.81374743983212194</v>
      </c>
      <c r="F26" s="17">
        <f t="shared" si="20"/>
        <v>1.62422208944262</v>
      </c>
      <c r="G26" s="17">
        <f t="shared" si="20"/>
        <v>0.63428888988640941</v>
      </c>
      <c r="H26" s="36"/>
      <c r="I26" s="125" t="s">
        <v>4</v>
      </c>
      <c r="J26" s="125"/>
      <c r="K26" s="22">
        <f>STDEV(K21:K24)</f>
        <v>0.41663214322129116</v>
      </c>
      <c r="L26" s="22">
        <f t="shared" ref="L26:O26" si="21">STDEV(L21:L24)</f>
        <v>2.277533267537418</v>
      </c>
      <c r="M26" s="22">
        <f t="shared" si="21"/>
        <v>6.2382495776031739</v>
      </c>
      <c r="N26" s="22">
        <f t="shared" si="21"/>
        <v>1.8935061780702251</v>
      </c>
      <c r="O26" s="22">
        <f t="shared" si="21"/>
        <v>4.6807916393088949</v>
      </c>
      <c r="P26" s="42"/>
      <c r="Q26" s="106" t="s">
        <v>5</v>
      </c>
      <c r="R26" s="106"/>
      <c r="S26" s="17"/>
      <c r="T26" s="61">
        <f>1.96*(T25)/SQRT(4)</f>
        <v>20.49787797563496</v>
      </c>
      <c r="U26" s="61">
        <f t="shared" ref="U26:W26" si="22">1.96*(U25)/SQRT(4)</f>
        <v>55.620500844598681</v>
      </c>
      <c r="V26" s="61">
        <f t="shared" si="22"/>
        <v>23.879638365746985</v>
      </c>
      <c r="W26" s="61">
        <f t="shared" si="22"/>
        <v>4.3947139113731977</v>
      </c>
      <c r="X26" s="36"/>
      <c r="Y26" s="36"/>
      <c r="Z26" s="36"/>
      <c r="AA26" s="36"/>
      <c r="AB26" s="36"/>
      <c r="AC26" s="36"/>
      <c r="AD26" s="36"/>
      <c r="AE26" s="36"/>
      <c r="AF26" s="36"/>
      <c r="AG26" s="36"/>
      <c r="AH26" s="36"/>
      <c r="AI26" s="36"/>
      <c r="AJ26" s="36"/>
    </row>
    <row r="27" spans="1:36" x14ac:dyDescent="0.2">
      <c r="A27" s="133" t="s">
        <v>5</v>
      </c>
      <c r="B27" s="134"/>
      <c r="C27" s="17">
        <f t="shared" ref="C27:G27" si="23">1.96*(C26)/SQRT(4)</f>
        <v>6.7995776523251727E-2</v>
      </c>
      <c r="D27" s="17">
        <f t="shared" si="23"/>
        <v>0.25097357223088912</v>
      </c>
      <c r="E27" s="17">
        <f t="shared" si="23"/>
        <v>0.79747249103547946</v>
      </c>
      <c r="F27" s="17">
        <f t="shared" si="23"/>
        <v>1.5917376476537677</v>
      </c>
      <c r="G27" s="17">
        <f t="shared" si="23"/>
        <v>0.62160311208868124</v>
      </c>
      <c r="H27" s="36"/>
      <c r="I27" s="125" t="s">
        <v>5</v>
      </c>
      <c r="J27" s="125"/>
      <c r="K27" s="22">
        <f>1.96*(K26)/SQRT(4)</f>
        <v>0.40829950035686535</v>
      </c>
      <c r="L27" s="22">
        <f t="shared" ref="L27:O27" si="24">1.96*(L26)/SQRT(4)</f>
        <v>2.2319826021866698</v>
      </c>
      <c r="M27" s="22">
        <f t="shared" si="24"/>
        <v>6.1134845860511104</v>
      </c>
      <c r="N27" s="22">
        <f t="shared" si="24"/>
        <v>1.8556360545088206</v>
      </c>
      <c r="O27" s="22">
        <f t="shared" si="24"/>
        <v>4.5871758065227173</v>
      </c>
      <c r="P27" s="42"/>
      <c r="Q27" s="64"/>
      <c r="R27" s="64"/>
      <c r="S27" s="14"/>
      <c r="T27" s="62"/>
      <c r="U27" s="62"/>
      <c r="V27" s="62"/>
      <c r="W27" s="62"/>
      <c r="X27" s="36"/>
      <c r="Y27" s="36"/>
      <c r="Z27" s="36"/>
      <c r="AA27" s="36"/>
      <c r="AB27" s="36"/>
      <c r="AC27" s="36"/>
      <c r="AD27" s="36"/>
      <c r="AE27" s="36"/>
      <c r="AF27" s="36"/>
      <c r="AG27" s="36"/>
      <c r="AH27" s="36"/>
      <c r="AI27" s="36"/>
      <c r="AJ27" s="36"/>
    </row>
    <row r="28" spans="1:36" x14ac:dyDescent="0.2">
      <c r="A28" s="106" t="s">
        <v>9</v>
      </c>
      <c r="B28" s="106"/>
      <c r="C28" s="16">
        <f t="shared" ref="C28:G28" si="25">AVERAGE(C21:C24)</f>
        <v>0.27562500000000001</v>
      </c>
      <c r="D28" s="16">
        <f t="shared" si="25"/>
        <v>0.31625000000000003</v>
      </c>
      <c r="E28" s="16">
        <f t="shared" si="25"/>
        <v>0.3431249999999999</v>
      </c>
      <c r="F28" s="16">
        <f t="shared" si="25"/>
        <v>0.42000000000000004</v>
      </c>
      <c r="G28" s="16">
        <f t="shared" si="25"/>
        <v>0.14624999999999994</v>
      </c>
      <c r="H28" s="36"/>
      <c r="I28" s="40"/>
      <c r="J28" s="9"/>
      <c r="K28" s="11"/>
      <c r="L28" s="11"/>
      <c r="M28" s="11"/>
      <c r="N28" s="11"/>
      <c r="O28" s="42"/>
      <c r="P28" s="42"/>
      <c r="Q28" s="37"/>
      <c r="R28" s="37"/>
      <c r="S28" s="14"/>
      <c r="T28" s="62"/>
      <c r="U28" s="62"/>
      <c r="V28" s="62"/>
      <c r="W28" s="62"/>
      <c r="X28" s="36"/>
      <c r="Y28" s="36"/>
      <c r="Z28" s="36"/>
      <c r="AA28" s="36"/>
      <c r="AB28" s="36"/>
      <c r="AC28" s="36"/>
      <c r="AD28" s="36"/>
      <c r="AE28" s="36"/>
      <c r="AF28" s="36"/>
      <c r="AG28" s="36"/>
      <c r="AH28" s="36"/>
      <c r="AI28" s="36"/>
      <c r="AJ28" s="36"/>
    </row>
    <row r="29" spans="1:36" x14ac:dyDescent="0.2">
      <c r="A29" s="106" t="s">
        <v>4</v>
      </c>
      <c r="B29" s="106"/>
      <c r="C29" s="17">
        <f t="shared" ref="C29:G29" si="26">STDEV(C21:C24)</f>
        <v>0.1092850820865623</v>
      </c>
      <c r="D29" s="17">
        <f t="shared" si="26"/>
        <v>0.11728704105739887</v>
      </c>
      <c r="E29" s="17">
        <f t="shared" si="26"/>
        <v>0.31359059695724301</v>
      </c>
      <c r="F29" s="17">
        <f t="shared" si="26"/>
        <v>0.122797258384162</v>
      </c>
      <c r="G29" s="17">
        <f t="shared" si="26"/>
        <v>3.418698582794337E-2</v>
      </c>
      <c r="H29" s="37"/>
      <c r="I29" s="40"/>
      <c r="J29" s="9"/>
      <c r="K29" s="11"/>
      <c r="L29" s="11"/>
      <c r="M29" s="11"/>
      <c r="N29" s="11"/>
      <c r="O29" s="11"/>
      <c r="P29" s="42"/>
      <c r="Q29" s="37"/>
      <c r="R29" s="37"/>
      <c r="S29" s="14"/>
      <c r="T29" s="62"/>
      <c r="U29" s="62"/>
      <c r="V29" s="62"/>
      <c r="W29" s="62"/>
      <c r="X29" s="36"/>
      <c r="Y29" s="36"/>
      <c r="Z29" s="36"/>
      <c r="AA29" s="36"/>
      <c r="AB29" s="36"/>
      <c r="AC29" s="36"/>
      <c r="AD29" s="36"/>
      <c r="AE29" s="36"/>
      <c r="AF29" s="36"/>
      <c r="AG29" s="36"/>
      <c r="AH29" s="36"/>
      <c r="AI29" s="36"/>
      <c r="AJ29" s="36"/>
    </row>
    <row r="30" spans="1:36" x14ac:dyDescent="0.2">
      <c r="A30" s="106" t="s">
        <v>5</v>
      </c>
      <c r="B30" s="106"/>
      <c r="C30" s="17">
        <f t="shared" ref="C30:G30" si="27">1.96*(C29)/SQRT(4)</f>
        <v>0.10709938044483105</v>
      </c>
      <c r="D30" s="17">
        <f t="shared" si="27"/>
        <v>0.11494130023625089</v>
      </c>
      <c r="E30" s="17">
        <f t="shared" si="27"/>
        <v>0.30731878501809812</v>
      </c>
      <c r="F30" s="17">
        <f t="shared" si="27"/>
        <v>0.12034131321647876</v>
      </c>
      <c r="G30" s="17">
        <f t="shared" si="27"/>
        <v>3.3503246111384499E-2</v>
      </c>
      <c r="H30" s="37"/>
      <c r="I30" s="124"/>
      <c r="J30" s="124"/>
      <c r="K30" s="11"/>
      <c r="L30" s="11"/>
      <c r="M30" s="11"/>
      <c r="N30" s="11"/>
      <c r="O30" s="11"/>
      <c r="P30" s="42"/>
      <c r="Q30" s="37"/>
      <c r="R30" s="37"/>
      <c r="S30" s="14"/>
      <c r="T30" s="62"/>
      <c r="U30" s="62"/>
      <c r="V30" s="62"/>
      <c r="W30" s="62"/>
      <c r="X30" s="36"/>
      <c r="Y30" s="36"/>
      <c r="Z30" s="36"/>
      <c r="AA30" s="36"/>
      <c r="AB30" s="36"/>
      <c r="AC30" s="36"/>
      <c r="AD30" s="36"/>
      <c r="AE30" s="36"/>
      <c r="AF30" s="36"/>
      <c r="AG30" s="36"/>
      <c r="AH30" s="36"/>
      <c r="AI30" s="36"/>
      <c r="AJ30" s="36"/>
    </row>
    <row r="31" spans="1:36" x14ac:dyDescent="0.2">
      <c r="A31" s="114" t="s">
        <v>10</v>
      </c>
      <c r="B31" s="115">
        <f>B3</f>
        <v>42831</v>
      </c>
      <c r="C31" s="23">
        <f t="shared" ref="C31:G34" si="28">(C17/C21)</f>
        <v>6.5036231884057978</v>
      </c>
      <c r="D31" s="23">
        <f t="shared" si="28"/>
        <v>35.034810126582272</v>
      </c>
      <c r="E31" s="23">
        <f t="shared" si="28"/>
        <v>49.145061728395063</v>
      </c>
      <c r="F31" s="23">
        <f t="shared" si="28"/>
        <v>37.212301587301589</v>
      </c>
      <c r="G31" s="23">
        <f t="shared" si="28"/>
        <v>95.880681818181799</v>
      </c>
      <c r="H31" s="37"/>
      <c r="I31" s="40"/>
      <c r="J31" s="9"/>
      <c r="K31" s="11"/>
      <c r="L31" s="11"/>
      <c r="M31" s="11"/>
      <c r="N31" s="11"/>
      <c r="O31" s="11"/>
      <c r="P31" s="42"/>
      <c r="Q31" s="37"/>
      <c r="R31" s="37"/>
      <c r="S31" s="14"/>
      <c r="T31" s="62"/>
      <c r="U31" s="62"/>
      <c r="V31" s="62"/>
      <c r="W31" s="62"/>
      <c r="X31" s="36"/>
      <c r="Y31" s="36"/>
      <c r="Z31" s="36"/>
      <c r="AA31" s="36"/>
      <c r="AB31" s="36"/>
      <c r="AC31" s="36"/>
      <c r="AD31" s="36"/>
      <c r="AE31" s="36"/>
      <c r="AF31" s="36"/>
      <c r="AG31" s="36"/>
      <c r="AH31" s="36"/>
      <c r="AI31" s="36"/>
      <c r="AJ31" s="36"/>
    </row>
    <row r="32" spans="1:36" x14ac:dyDescent="0.2">
      <c r="A32" s="114"/>
      <c r="B32" s="115"/>
      <c r="C32" s="23">
        <f t="shared" si="28"/>
        <v>3.9387254901960786</v>
      </c>
      <c r="D32" s="23">
        <f t="shared" si="28"/>
        <v>17.763422818791948</v>
      </c>
      <c r="E32" s="23">
        <f t="shared" si="28"/>
        <v>36.997222222222256</v>
      </c>
      <c r="F32" s="23">
        <f t="shared" si="28"/>
        <v>23.257194244604317</v>
      </c>
      <c r="G32" s="23">
        <f t="shared" si="28"/>
        <v>69.334821428571544</v>
      </c>
      <c r="H32" s="37"/>
      <c r="I32" s="40"/>
      <c r="J32" s="40"/>
      <c r="K32" s="20"/>
      <c r="L32" s="20"/>
      <c r="M32" s="20"/>
      <c r="N32" s="20"/>
      <c r="O32" s="20"/>
      <c r="P32" s="42"/>
      <c r="Q32" s="37"/>
      <c r="R32" s="37"/>
      <c r="S32" s="65"/>
      <c r="T32" s="65"/>
      <c r="U32" s="65"/>
      <c r="V32" s="65"/>
      <c r="W32" s="65"/>
      <c r="X32" s="36"/>
      <c r="Y32" s="36"/>
      <c r="Z32" s="36"/>
      <c r="AA32" s="36"/>
      <c r="AB32" s="36"/>
      <c r="AC32" s="36"/>
      <c r="AD32" s="36"/>
      <c r="AE32" s="36"/>
      <c r="AF32" s="36"/>
      <c r="AG32" s="36"/>
      <c r="AH32" s="36"/>
      <c r="AI32" s="36"/>
      <c r="AJ32" s="36"/>
    </row>
    <row r="33" spans="1:36" x14ac:dyDescent="0.2">
      <c r="A33" s="114"/>
      <c r="B33" s="115"/>
      <c r="C33" s="23">
        <f t="shared" si="28"/>
        <v>4.2117346938775508</v>
      </c>
      <c r="D33" s="23">
        <f t="shared" si="28"/>
        <v>29.60567010309278</v>
      </c>
      <c r="E33" s="23">
        <f t="shared" si="28"/>
        <v>74.569444444444443</v>
      </c>
      <c r="F33" s="23">
        <f t="shared" si="28"/>
        <v>26.173976608187132</v>
      </c>
      <c r="G33" s="23">
        <f t="shared" si="28"/>
        <v>72.820175438596493</v>
      </c>
      <c r="H33" s="37"/>
      <c r="I33" s="37"/>
      <c r="J33" s="37"/>
      <c r="K33" s="37"/>
      <c r="L33" s="37"/>
      <c r="M33" s="37"/>
      <c r="N33" s="37"/>
      <c r="O33" s="37"/>
      <c r="P33" s="42"/>
      <c r="Q33" s="42"/>
      <c r="R33" s="42"/>
      <c r="S33" s="42"/>
      <c r="T33" s="42"/>
      <c r="U33" s="42"/>
      <c r="V33" s="42"/>
      <c r="W33" s="42"/>
      <c r="X33" s="36"/>
      <c r="Y33" s="36"/>
      <c r="Z33" s="36"/>
      <c r="AA33" s="36"/>
      <c r="AB33" s="36"/>
      <c r="AC33" s="36"/>
      <c r="AD33" s="36"/>
      <c r="AE33" s="36"/>
      <c r="AF33" s="36"/>
      <c r="AG33" s="36"/>
      <c r="AH33" s="36"/>
      <c r="AI33" s="36"/>
      <c r="AJ33" s="36"/>
    </row>
    <row r="34" spans="1:36" x14ac:dyDescent="0.2">
      <c r="A34" s="114"/>
      <c r="B34" s="115"/>
      <c r="C34" s="23">
        <f t="shared" si="28"/>
        <v>2.2252906976744189</v>
      </c>
      <c r="D34" s="23">
        <f t="shared" si="28"/>
        <v>14.761049723756907</v>
      </c>
      <c r="E34" s="23">
        <f t="shared" si="28"/>
        <v>11.243055555555557</v>
      </c>
      <c r="F34" s="23">
        <f t="shared" si="28"/>
        <v>18.350635593220339</v>
      </c>
      <c r="G34" s="23">
        <f t="shared" si="28"/>
        <v>47.633116883116884</v>
      </c>
      <c r="H34" s="37"/>
      <c r="I34" s="37"/>
      <c r="J34" s="37"/>
      <c r="K34" s="37"/>
      <c r="L34" s="37"/>
      <c r="M34" s="37"/>
      <c r="N34" s="37"/>
      <c r="O34" s="37"/>
      <c r="P34" s="42"/>
      <c r="Q34" s="42"/>
      <c r="R34" s="42"/>
      <c r="S34" s="42"/>
      <c r="T34" s="42"/>
      <c r="U34" s="42"/>
      <c r="V34" s="42"/>
      <c r="W34" s="42"/>
      <c r="X34" s="36"/>
      <c r="Y34" s="36"/>
      <c r="Z34" s="36"/>
      <c r="AA34" s="36"/>
      <c r="AB34" s="36"/>
      <c r="AC34" s="36"/>
      <c r="AD34" s="36"/>
      <c r="AE34" s="36"/>
      <c r="AF34" s="36"/>
      <c r="AG34" s="36"/>
      <c r="AH34" s="36"/>
      <c r="AI34" s="36"/>
      <c r="AJ34" s="36"/>
    </row>
    <row r="35" spans="1:36" x14ac:dyDescent="0.2">
      <c r="A35" s="106" t="s">
        <v>10</v>
      </c>
      <c r="B35" s="106"/>
      <c r="C35" s="24">
        <f t="shared" ref="C35:G35" si="29">AVERAGE(C31:C34)</f>
        <v>4.219843517538461</v>
      </c>
      <c r="D35" s="24">
        <f t="shared" si="29"/>
        <v>24.291238193055978</v>
      </c>
      <c r="E35" s="24">
        <f t="shared" si="29"/>
        <v>42.988695987654324</v>
      </c>
      <c r="F35" s="24">
        <f t="shared" si="29"/>
        <v>26.248527008328345</v>
      </c>
      <c r="G35" s="24">
        <f t="shared" si="29"/>
        <v>71.417198892116687</v>
      </c>
      <c r="H35" s="37"/>
      <c r="I35" s="37"/>
      <c r="J35" s="37"/>
      <c r="K35" s="37"/>
      <c r="L35" s="37"/>
      <c r="M35" s="37"/>
      <c r="N35" s="37"/>
      <c r="O35" s="37"/>
      <c r="P35" s="42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  <c r="AF35" s="36"/>
      <c r="AG35" s="36"/>
      <c r="AH35" s="36"/>
      <c r="AI35" s="36"/>
      <c r="AJ35" s="36"/>
    </row>
    <row r="36" spans="1:36" x14ac:dyDescent="0.2">
      <c r="A36" s="106" t="s">
        <v>4</v>
      </c>
      <c r="B36" s="106"/>
      <c r="C36" s="25">
        <f t="shared" ref="C36:G36" si="30">STDEV(C31:C34)</f>
        <v>1.7581224487705223</v>
      </c>
      <c r="D36" s="25">
        <f t="shared" si="30"/>
        <v>9.6108339949959642</v>
      </c>
      <c r="E36" s="25">
        <f t="shared" si="30"/>
        <v>26.324437040835814</v>
      </c>
      <c r="F36" s="25">
        <f t="shared" si="30"/>
        <v>7.9902997709486536</v>
      </c>
      <c r="G36" s="25">
        <f t="shared" si="30"/>
        <v>19.75220825608584</v>
      </c>
      <c r="H36" s="37"/>
      <c r="I36" s="37"/>
      <c r="J36" s="37"/>
      <c r="K36" s="37"/>
      <c r="L36" s="37"/>
      <c r="M36" s="37"/>
      <c r="N36" s="37"/>
      <c r="O36" s="37"/>
      <c r="P36" s="42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</row>
    <row r="37" spans="1:36" x14ac:dyDescent="0.2">
      <c r="A37" s="106" t="s">
        <v>5</v>
      </c>
      <c r="B37" s="106"/>
      <c r="C37" s="25">
        <f t="shared" ref="C37:G37" si="31">1.96*(C36)/SQRT(4)</f>
        <v>1.7229599997951117</v>
      </c>
      <c r="D37" s="25">
        <f t="shared" si="31"/>
        <v>9.4186173150960446</v>
      </c>
      <c r="E37" s="25">
        <f t="shared" si="31"/>
        <v>25.797948300019097</v>
      </c>
      <c r="F37" s="25">
        <f t="shared" si="31"/>
        <v>7.8304937755296802</v>
      </c>
      <c r="G37" s="25">
        <f t="shared" si="31"/>
        <v>19.357164090964122</v>
      </c>
      <c r="H37" s="37"/>
      <c r="I37" s="37"/>
      <c r="J37" s="37"/>
      <c r="K37" s="37"/>
      <c r="L37" s="37"/>
      <c r="M37" s="37"/>
      <c r="N37" s="37"/>
      <c r="O37" s="37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</row>
    <row r="38" spans="1:36" x14ac:dyDescent="0.2">
      <c r="A38" s="114" t="s">
        <v>11</v>
      </c>
      <c r="B38" s="115">
        <f>B3</f>
        <v>42831</v>
      </c>
      <c r="C38" s="23">
        <f t="shared" ref="C38:G41" si="32">(C31/$C$35)</f>
        <v>1.5412000851158392</v>
      </c>
      <c r="D38" s="23">
        <f t="shared" si="32"/>
        <v>8.3023955701132124</v>
      </c>
      <c r="E38" s="23">
        <f t="shared" si="32"/>
        <v>11.646181078549233</v>
      </c>
      <c r="F38" s="23">
        <f t="shared" si="32"/>
        <v>8.8184079415836827</v>
      </c>
      <c r="G38" s="23">
        <f t="shared" si="32"/>
        <v>22.721383250275444</v>
      </c>
      <c r="H38" s="37"/>
      <c r="I38" s="37"/>
      <c r="J38" s="37"/>
      <c r="K38" s="37"/>
      <c r="L38" s="37"/>
      <c r="M38" s="37"/>
      <c r="N38" s="37"/>
      <c r="O38" s="37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</row>
    <row r="39" spans="1:36" x14ac:dyDescent="0.2">
      <c r="A39" s="114"/>
      <c r="B39" s="115">
        <v>41235</v>
      </c>
      <c r="C39" s="23">
        <f t="shared" si="32"/>
        <v>0.933381883433828</v>
      </c>
      <c r="D39" s="23">
        <f t="shared" si="32"/>
        <v>4.209497993222695</v>
      </c>
      <c r="E39" s="23">
        <f t="shared" si="32"/>
        <v>8.7674393774211907</v>
      </c>
      <c r="F39" s="23">
        <f t="shared" si="32"/>
        <v>5.5113878388956978</v>
      </c>
      <c r="G39" s="23">
        <f t="shared" si="32"/>
        <v>16.430661739091278</v>
      </c>
      <c r="H39" s="37"/>
      <c r="I39" s="37"/>
      <c r="J39" s="37"/>
      <c r="K39" s="37"/>
      <c r="L39" s="37"/>
      <c r="M39" s="37"/>
      <c r="N39" s="37"/>
      <c r="O39" s="37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</row>
    <row r="40" spans="1:36" x14ac:dyDescent="0.2">
      <c r="A40" s="114"/>
      <c r="B40" s="115">
        <v>41235</v>
      </c>
      <c r="C40" s="23">
        <f t="shared" si="32"/>
        <v>0.99807840655057267</v>
      </c>
      <c r="D40" s="23">
        <f t="shared" si="32"/>
        <v>7.0158217905583617</v>
      </c>
      <c r="E40" s="23">
        <f t="shared" si="32"/>
        <v>17.671139731726981</v>
      </c>
      <c r="F40" s="23">
        <f t="shared" si="32"/>
        <v>6.2025941244984981</v>
      </c>
      <c r="G40" s="23">
        <f t="shared" si="32"/>
        <v>17.256605638560337</v>
      </c>
      <c r="H40" s="37"/>
      <c r="I40" s="37"/>
      <c r="J40" s="37"/>
      <c r="K40" s="37"/>
      <c r="L40" s="37"/>
      <c r="M40" s="37"/>
      <c r="N40" s="37"/>
      <c r="O40" s="37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</row>
    <row r="41" spans="1:36" x14ac:dyDescent="0.2">
      <c r="A41" s="114"/>
      <c r="B41" s="115">
        <v>41235</v>
      </c>
      <c r="C41" s="23">
        <f t="shared" si="32"/>
        <v>0.52733962489976072</v>
      </c>
      <c r="D41" s="23">
        <f t="shared" si="32"/>
        <v>3.4980087916547653</v>
      </c>
      <c r="E41" s="23">
        <f t="shared" si="32"/>
        <v>2.6643299707269499</v>
      </c>
      <c r="F41" s="23">
        <f t="shared" si="32"/>
        <v>4.3486530998013686</v>
      </c>
      <c r="G41" s="23">
        <f t="shared" si="32"/>
        <v>11.287887023569645</v>
      </c>
      <c r="H41" s="36"/>
      <c r="I41" s="37"/>
      <c r="J41" s="37"/>
      <c r="K41" s="37"/>
      <c r="L41" s="37"/>
      <c r="M41" s="37"/>
      <c r="N41" s="37"/>
      <c r="O41" s="37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</row>
    <row r="42" spans="1:36" x14ac:dyDescent="0.2">
      <c r="A42" s="106" t="s">
        <v>11</v>
      </c>
      <c r="B42" s="106"/>
      <c r="C42" s="24">
        <f t="shared" ref="C42:G42" si="33">AVERAGE(C38:C41)</f>
        <v>1.0000000000000002</v>
      </c>
      <c r="D42" s="24">
        <f t="shared" si="33"/>
        <v>5.7564310363872586</v>
      </c>
      <c r="E42" s="24">
        <f t="shared" si="33"/>
        <v>10.187272539606088</v>
      </c>
      <c r="F42" s="24">
        <f t="shared" si="33"/>
        <v>6.2202607511948109</v>
      </c>
      <c r="G42" s="24">
        <f t="shared" si="33"/>
        <v>16.924134412874174</v>
      </c>
      <c r="H42" s="36"/>
      <c r="I42" s="37"/>
      <c r="J42" s="37"/>
      <c r="K42" s="37"/>
      <c r="L42" s="37"/>
      <c r="M42" s="37"/>
      <c r="N42" s="37"/>
      <c r="O42" s="37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</row>
    <row r="43" spans="1:36" x14ac:dyDescent="0.2">
      <c r="A43" s="106" t="s">
        <v>4</v>
      </c>
      <c r="B43" s="106"/>
      <c r="C43" s="25">
        <f t="shared" ref="C43:G43" si="34">STDEV(C38:C41)</f>
        <v>0.41663214322129116</v>
      </c>
      <c r="D43" s="25">
        <f t="shared" si="34"/>
        <v>2.277533267537418</v>
      </c>
      <c r="E43" s="25">
        <f t="shared" si="34"/>
        <v>6.2382495776031739</v>
      </c>
      <c r="F43" s="25">
        <f t="shared" si="34"/>
        <v>1.8935061780702251</v>
      </c>
      <c r="G43" s="25">
        <f t="shared" si="34"/>
        <v>4.6807916393088949</v>
      </c>
      <c r="H43" s="36"/>
      <c r="I43" s="37"/>
      <c r="J43" s="37"/>
      <c r="K43" s="37"/>
      <c r="L43" s="37"/>
      <c r="M43" s="37"/>
      <c r="N43" s="37"/>
      <c r="O43" s="37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</row>
    <row r="44" spans="1:36" x14ac:dyDescent="0.2">
      <c r="A44" s="106" t="s">
        <v>5</v>
      </c>
      <c r="B44" s="106"/>
      <c r="C44" s="25">
        <f t="shared" ref="C44:G44" si="35">1.96*(C43)/SQRT(4)</f>
        <v>0.40829950035686535</v>
      </c>
      <c r="D44" s="25">
        <f t="shared" si="35"/>
        <v>2.2319826021866698</v>
      </c>
      <c r="E44" s="25">
        <f t="shared" si="35"/>
        <v>6.1134845860511104</v>
      </c>
      <c r="F44" s="25">
        <f t="shared" si="35"/>
        <v>1.8556360545088206</v>
      </c>
      <c r="G44" s="25">
        <f t="shared" si="35"/>
        <v>4.5871758065227173</v>
      </c>
      <c r="H44" s="36"/>
      <c r="I44" s="37"/>
      <c r="J44" s="37"/>
      <c r="K44" s="37"/>
      <c r="L44" s="37"/>
      <c r="M44" s="37"/>
      <c r="N44" s="37"/>
      <c r="O44" s="37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63"/>
      <c r="AJ44" s="36"/>
    </row>
    <row r="45" spans="1:36" x14ac:dyDescent="0.2">
      <c r="A45" s="38"/>
      <c r="B45" s="38"/>
      <c r="C45" s="38"/>
      <c r="D45" s="38"/>
      <c r="E45" s="38"/>
      <c r="F45" s="38"/>
      <c r="G45" s="38"/>
      <c r="H45" s="36"/>
      <c r="I45" s="37"/>
      <c r="J45" s="37"/>
      <c r="K45" s="37"/>
      <c r="L45" s="37"/>
      <c r="M45" s="37"/>
      <c r="N45" s="37"/>
      <c r="O45" s="37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</row>
    <row r="46" spans="1:36" x14ac:dyDescent="0.2">
      <c r="A46" s="8"/>
      <c r="B46" s="8"/>
      <c r="C46" s="8"/>
      <c r="D46" s="8"/>
      <c r="E46" s="8"/>
      <c r="F46" s="8"/>
      <c r="G46" s="8"/>
      <c r="H46" s="36"/>
      <c r="I46" s="37"/>
      <c r="J46" s="37"/>
      <c r="K46" s="37"/>
      <c r="L46" s="37"/>
      <c r="M46" s="37"/>
      <c r="N46" s="37"/>
      <c r="O46" s="37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</row>
    <row r="47" spans="1:36" x14ac:dyDescent="0.2">
      <c r="A47" s="8"/>
      <c r="B47" s="8"/>
      <c r="C47" s="8"/>
      <c r="D47" s="8"/>
      <c r="E47" s="8"/>
      <c r="F47" s="8"/>
      <c r="G47" s="8"/>
      <c r="H47" s="37"/>
      <c r="I47" s="27"/>
      <c r="J47" s="9"/>
      <c r="K47" s="26"/>
      <c r="L47" s="26"/>
      <c r="M47" s="26"/>
      <c r="N47" s="26"/>
      <c r="O47" s="2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63"/>
    </row>
    <row r="48" spans="1:36" ht="15.75" customHeight="1" x14ac:dyDescent="0.2">
      <c r="A48" s="42"/>
      <c r="B48" s="42"/>
      <c r="C48" s="42"/>
      <c r="D48" s="42"/>
      <c r="E48" s="8"/>
      <c r="F48" s="8"/>
      <c r="G48" s="8"/>
      <c r="H48" s="43" t="s">
        <v>12</v>
      </c>
      <c r="I48" s="30" t="s">
        <v>14</v>
      </c>
      <c r="J48" s="30" t="s">
        <v>15</v>
      </c>
      <c r="K48" s="30" t="s">
        <v>13</v>
      </c>
      <c r="L48" s="26"/>
      <c r="M48" s="123" t="s">
        <v>17</v>
      </c>
      <c r="N48" s="123"/>
      <c r="O48" s="123"/>
      <c r="P48" s="123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</row>
    <row r="49" spans="1:36" x14ac:dyDescent="0.2">
      <c r="A49" s="42"/>
      <c r="B49" s="42"/>
      <c r="C49" s="42"/>
      <c r="D49" s="42"/>
      <c r="E49" s="8"/>
      <c r="F49" s="8"/>
      <c r="G49" s="8"/>
      <c r="H49" s="12" t="s">
        <v>20</v>
      </c>
      <c r="I49" s="18">
        <f>K7</f>
        <v>1.0287500000000001</v>
      </c>
      <c r="J49" s="18">
        <f>K16</f>
        <v>0.27562500000000001</v>
      </c>
      <c r="K49" s="21">
        <f>K25</f>
        <v>1.0000000000000002</v>
      </c>
      <c r="L49" s="27"/>
      <c r="M49" s="72"/>
      <c r="N49" s="72"/>
      <c r="O49" s="72"/>
      <c r="P49" s="72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</row>
    <row r="50" spans="1:36" x14ac:dyDescent="0.2">
      <c r="A50" s="42"/>
      <c r="B50" s="42"/>
      <c r="C50" s="42"/>
      <c r="D50" s="42"/>
      <c r="E50" s="8"/>
      <c r="F50" s="8"/>
      <c r="G50" s="8"/>
      <c r="H50" s="51">
        <v>10</v>
      </c>
      <c r="I50" s="18">
        <f>L7</f>
        <v>6.8487499999999999</v>
      </c>
      <c r="J50" s="18">
        <f>L16</f>
        <v>0.31625000000000003</v>
      </c>
      <c r="K50" s="21">
        <f>L25</f>
        <v>5.7564310363872586</v>
      </c>
      <c r="L50" s="26"/>
      <c r="M50" s="12" t="s">
        <v>20</v>
      </c>
      <c r="N50" s="4"/>
      <c r="O50" s="4"/>
      <c r="P50" s="4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</row>
    <row r="51" spans="1:36" x14ac:dyDescent="0.2">
      <c r="A51" s="42"/>
      <c r="B51" s="42"/>
      <c r="C51" s="42"/>
      <c r="D51" s="42"/>
      <c r="E51" s="8"/>
      <c r="F51" s="8"/>
      <c r="G51" s="8"/>
      <c r="H51" s="51">
        <v>20</v>
      </c>
      <c r="I51" s="18">
        <f>M7</f>
        <v>9.3624999999999989</v>
      </c>
      <c r="J51" s="18">
        <f>M16</f>
        <v>0.3431249999999999</v>
      </c>
      <c r="K51" s="44">
        <f>M25</f>
        <v>10.187272539606088</v>
      </c>
      <c r="L51" s="37"/>
      <c r="M51" s="51">
        <v>10</v>
      </c>
      <c r="N51" s="5"/>
      <c r="O51" s="4"/>
      <c r="P51" s="4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</row>
    <row r="52" spans="1:36" x14ac:dyDescent="0.2">
      <c r="A52" s="42"/>
      <c r="B52" s="42"/>
      <c r="C52" s="42"/>
      <c r="D52" s="42"/>
      <c r="E52" s="8"/>
      <c r="F52" s="8"/>
      <c r="G52" s="8"/>
      <c r="H52" s="51">
        <v>30</v>
      </c>
      <c r="I52" s="18">
        <f>N7</f>
        <v>10.455</v>
      </c>
      <c r="J52" s="18">
        <f>N16</f>
        <v>0.42000000000000004</v>
      </c>
      <c r="K52" s="21">
        <f>N25</f>
        <v>6.2202607511948109</v>
      </c>
      <c r="L52" s="29"/>
      <c r="M52" s="51">
        <v>20</v>
      </c>
      <c r="N52" s="56"/>
      <c r="O52" s="56"/>
      <c r="P52" s="5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</row>
    <row r="53" spans="1:36" x14ac:dyDescent="0.2">
      <c r="A53" s="42"/>
      <c r="B53" s="42"/>
      <c r="C53" s="42"/>
      <c r="D53" s="42"/>
      <c r="E53" s="8"/>
      <c r="F53" s="8"/>
      <c r="G53" s="8"/>
      <c r="H53" s="51">
        <v>40</v>
      </c>
      <c r="I53" s="18">
        <f>O7</f>
        <v>9.9500000000000011</v>
      </c>
      <c r="J53" s="18">
        <f>O16</f>
        <v>0.14624999999999994</v>
      </c>
      <c r="K53" s="21">
        <f>O25</f>
        <v>16.924134412874174</v>
      </c>
      <c r="L53" s="29"/>
      <c r="M53" s="51">
        <v>30</v>
      </c>
      <c r="N53" s="56"/>
      <c r="O53" s="56"/>
      <c r="P53" s="5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</row>
    <row r="54" spans="1:36" x14ac:dyDescent="0.2">
      <c r="A54" s="42"/>
      <c r="B54" s="42"/>
      <c r="C54" s="42"/>
      <c r="D54" s="42"/>
      <c r="E54" s="8"/>
      <c r="F54" s="8"/>
      <c r="G54" s="8"/>
      <c r="H54" s="11"/>
      <c r="I54" s="11"/>
      <c r="J54" s="11"/>
      <c r="K54" s="26"/>
      <c r="L54" s="11"/>
      <c r="M54" s="51">
        <v>40</v>
      </c>
      <c r="N54" s="56"/>
      <c r="O54" s="56"/>
      <c r="P54" s="5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</row>
    <row r="55" spans="1:36" x14ac:dyDescent="0.2">
      <c r="A55" s="42"/>
      <c r="B55" s="42"/>
      <c r="C55" s="42"/>
      <c r="D55" s="42"/>
      <c r="E55" s="8"/>
      <c r="F55" s="8"/>
      <c r="G55" s="8"/>
      <c r="H55" s="11"/>
      <c r="I55" s="11"/>
      <c r="J55" s="11"/>
      <c r="K55" s="26"/>
      <c r="L55" s="11"/>
      <c r="M55" s="13"/>
      <c r="N55" s="30" t="s">
        <v>14</v>
      </c>
      <c r="O55" s="30" t="s">
        <v>15</v>
      </c>
      <c r="P55" s="30" t="s">
        <v>13</v>
      </c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</row>
    <row r="56" spans="1:36" x14ac:dyDescent="0.2">
      <c r="A56" s="42"/>
      <c r="B56" s="42"/>
      <c r="C56" s="42"/>
      <c r="D56" s="42"/>
      <c r="E56" s="8"/>
      <c r="F56" s="8"/>
      <c r="G56" s="8"/>
      <c r="H56" s="11"/>
      <c r="I56" s="11"/>
      <c r="J56" s="11"/>
      <c r="K56" s="26"/>
      <c r="L56" s="11"/>
      <c r="M56" s="28" t="s">
        <v>16</v>
      </c>
      <c r="N56" s="7"/>
      <c r="O56" s="5"/>
      <c r="P56" s="6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</row>
    <row r="57" spans="1:36" x14ac:dyDescent="0.2">
      <c r="A57" s="42"/>
      <c r="B57" s="42"/>
      <c r="C57" s="42"/>
      <c r="D57" s="42"/>
      <c r="E57" s="8"/>
      <c r="F57" s="8"/>
      <c r="G57" s="8"/>
      <c r="H57" s="11"/>
      <c r="I57" s="11"/>
      <c r="J57" s="11"/>
      <c r="K57" s="26"/>
      <c r="L57" s="11"/>
      <c r="M57" s="10"/>
      <c r="N57" s="57"/>
      <c r="O57" s="57"/>
      <c r="P57" s="57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</row>
    <row r="58" spans="1:36" ht="12.75" customHeight="1" x14ac:dyDescent="0.2">
      <c r="A58" s="42"/>
      <c r="B58" s="42"/>
      <c r="C58" s="42"/>
      <c r="D58" s="42"/>
      <c r="E58" s="8"/>
      <c r="F58" s="8"/>
      <c r="G58" s="8"/>
      <c r="H58" s="11"/>
      <c r="I58" s="11"/>
      <c r="J58" s="11"/>
      <c r="K58" s="26"/>
      <c r="L58" s="11"/>
      <c r="M58" s="10"/>
      <c r="N58" s="57"/>
      <c r="O58" s="57"/>
      <c r="P58" s="57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</row>
    <row r="59" spans="1:36" x14ac:dyDescent="0.2">
      <c r="A59" s="42"/>
      <c r="B59" s="42"/>
      <c r="C59" s="42"/>
      <c r="D59" s="42"/>
      <c r="E59" s="8"/>
      <c r="F59" s="8"/>
      <c r="G59" s="8"/>
      <c r="H59" s="11"/>
      <c r="I59" s="11"/>
      <c r="J59" s="11"/>
      <c r="K59" s="26"/>
      <c r="L59" s="29"/>
      <c r="M59" s="10"/>
      <c r="N59" s="57"/>
      <c r="O59" s="57"/>
      <c r="P59" s="57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</row>
    <row r="60" spans="1:36" x14ac:dyDescent="0.2">
      <c r="A60" s="42"/>
      <c r="B60" s="42"/>
      <c r="C60" s="42"/>
      <c r="D60" s="42"/>
      <c r="E60" s="8"/>
      <c r="F60" s="8"/>
      <c r="G60" s="8"/>
      <c r="H60" s="37"/>
      <c r="I60" s="20"/>
      <c r="J60" s="11"/>
      <c r="K60" s="11"/>
      <c r="L60" s="11"/>
      <c r="M60" s="10"/>
      <c r="N60" s="57"/>
      <c r="O60" s="57"/>
      <c r="P60" s="57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</row>
    <row r="61" spans="1:36" x14ac:dyDescent="0.2">
      <c r="A61" s="42"/>
      <c r="B61" s="42"/>
      <c r="C61" s="42"/>
      <c r="D61" s="42"/>
      <c r="E61" s="8"/>
      <c r="F61" s="8"/>
      <c r="G61" s="8"/>
      <c r="H61" s="37"/>
      <c r="I61" s="20"/>
      <c r="J61" s="11"/>
      <c r="K61" s="11"/>
      <c r="L61" s="11"/>
      <c r="M61" s="45"/>
      <c r="N61" s="45"/>
      <c r="O61" s="45"/>
      <c r="P61" s="45"/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</row>
    <row r="62" spans="1:36" x14ac:dyDescent="0.2">
      <c r="A62" s="42"/>
      <c r="B62" s="42"/>
      <c r="C62" s="42"/>
      <c r="D62" s="42"/>
      <c r="E62" s="8"/>
      <c r="F62" s="8"/>
      <c r="G62" s="8"/>
      <c r="H62" s="37"/>
      <c r="I62" s="20"/>
      <c r="J62" s="11"/>
      <c r="K62" s="11"/>
      <c r="L62" s="11"/>
      <c r="M62" s="45"/>
      <c r="N62" s="45"/>
      <c r="O62" s="45"/>
      <c r="P62" s="45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</row>
    <row r="63" spans="1:36" x14ac:dyDescent="0.2">
      <c r="A63" s="42"/>
      <c r="B63" s="42"/>
      <c r="C63" s="42"/>
      <c r="D63" s="42"/>
      <c r="E63" s="8"/>
      <c r="F63" s="8"/>
      <c r="G63" s="8"/>
      <c r="H63" s="37"/>
      <c r="I63" s="20"/>
      <c r="J63" s="11"/>
      <c r="K63" s="11"/>
      <c r="L63" s="11"/>
      <c r="M63" s="45"/>
      <c r="N63" s="42"/>
      <c r="O63" s="42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</row>
    <row r="64" spans="1:36" x14ac:dyDescent="0.2">
      <c r="A64" s="42"/>
      <c r="B64" s="42"/>
      <c r="C64" s="42"/>
      <c r="D64" s="42"/>
      <c r="E64" s="8"/>
      <c r="F64" s="8"/>
      <c r="G64" s="8"/>
      <c r="H64" s="37"/>
      <c r="I64" s="20"/>
      <c r="J64" s="11"/>
      <c r="K64" s="11"/>
      <c r="L64" s="11"/>
      <c r="M64" s="45"/>
      <c r="N64" s="42"/>
      <c r="O64" s="42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</row>
    <row r="65" spans="1:36" x14ac:dyDescent="0.2">
      <c r="A65" s="42"/>
      <c r="B65" s="42"/>
      <c r="C65" s="42"/>
      <c r="D65" s="42"/>
      <c r="E65" s="8"/>
      <c r="F65" s="8"/>
      <c r="G65" s="8"/>
      <c r="H65" s="37"/>
      <c r="I65" s="20"/>
      <c r="J65" s="11"/>
      <c r="K65" s="11"/>
      <c r="L65" s="37"/>
      <c r="M65" s="45"/>
      <c r="N65" s="42"/>
      <c r="O65" s="42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</row>
    <row r="66" spans="1:36" x14ac:dyDescent="0.2">
      <c r="A66" s="42"/>
      <c r="B66" s="42"/>
      <c r="C66" s="42"/>
      <c r="D66" s="42"/>
      <c r="E66" s="8"/>
      <c r="F66" s="8"/>
      <c r="G66" s="8"/>
      <c r="H66" s="37"/>
      <c r="I66" s="20"/>
      <c r="J66" s="11"/>
      <c r="K66" s="31"/>
      <c r="L66" s="37"/>
      <c r="M66" s="45"/>
      <c r="N66" s="42"/>
      <c r="O66" s="42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</row>
    <row r="67" spans="1:36" x14ac:dyDescent="0.2">
      <c r="A67" s="42"/>
      <c r="B67" s="42"/>
      <c r="C67" s="42"/>
      <c r="D67" s="42"/>
      <c r="E67" s="8"/>
      <c r="F67" s="8"/>
      <c r="G67" s="8"/>
      <c r="H67" s="37"/>
      <c r="I67" s="37"/>
      <c r="J67" s="37"/>
      <c r="K67" s="37"/>
      <c r="L67" s="37"/>
      <c r="M67" s="45"/>
      <c r="N67" s="42"/>
      <c r="O67" s="42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</row>
    <row r="68" spans="1:36" x14ac:dyDescent="0.2">
      <c r="A68" s="42"/>
      <c r="B68" s="42"/>
      <c r="C68" s="42"/>
      <c r="D68" s="42"/>
      <c r="E68" s="8"/>
      <c r="F68" s="8"/>
      <c r="G68" s="8"/>
      <c r="H68" s="37"/>
      <c r="I68" s="37"/>
      <c r="J68" s="46"/>
      <c r="K68" s="46"/>
      <c r="L68" s="37"/>
      <c r="M68" s="45"/>
      <c r="N68" s="42"/>
      <c r="O68" s="42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</row>
    <row r="69" spans="1:36" x14ac:dyDescent="0.2">
      <c r="A69" s="42"/>
      <c r="B69" s="42"/>
      <c r="C69" s="42"/>
      <c r="D69" s="42"/>
      <c r="E69" s="8"/>
      <c r="F69" s="8"/>
      <c r="G69" s="8"/>
      <c r="H69" s="37"/>
      <c r="I69" s="37"/>
      <c r="J69" s="46"/>
      <c r="K69" s="46"/>
      <c r="L69" s="37"/>
      <c r="M69" s="45"/>
      <c r="N69" s="42"/>
      <c r="O69" s="42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</row>
    <row r="70" spans="1:36" x14ac:dyDescent="0.2">
      <c r="A70" s="42"/>
      <c r="B70" s="42"/>
      <c r="C70" s="42"/>
      <c r="D70" s="42"/>
      <c r="E70" s="8"/>
      <c r="F70" s="8"/>
      <c r="G70" s="8"/>
      <c r="H70" s="37"/>
      <c r="I70" s="37"/>
      <c r="J70" s="46"/>
      <c r="K70" s="46"/>
      <c r="L70" s="37"/>
      <c r="M70" s="45"/>
      <c r="N70" s="42"/>
      <c r="O70" s="42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63"/>
    </row>
    <row r="71" spans="1:36" x14ac:dyDescent="0.2">
      <c r="A71" s="42"/>
      <c r="B71" s="42"/>
      <c r="C71" s="42"/>
      <c r="D71" s="42"/>
      <c r="E71" s="8"/>
      <c r="F71" s="8"/>
      <c r="G71" s="8"/>
      <c r="H71" s="37"/>
      <c r="I71" s="37"/>
      <c r="J71" s="46"/>
      <c r="K71" s="46"/>
      <c r="L71" s="37"/>
      <c r="M71" s="37"/>
      <c r="N71" s="47"/>
      <c r="O71" s="47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</row>
    <row r="72" spans="1:36" x14ac:dyDescent="0.2">
      <c r="A72" s="42"/>
      <c r="B72" s="42"/>
      <c r="C72" s="42"/>
      <c r="D72" s="42"/>
      <c r="E72" s="8"/>
      <c r="F72" s="8"/>
      <c r="G72" s="8"/>
      <c r="H72" s="37"/>
      <c r="I72" s="37"/>
      <c r="J72" s="46"/>
      <c r="K72" s="46"/>
      <c r="L72" s="37"/>
      <c r="M72" s="37"/>
      <c r="N72" s="47"/>
      <c r="O72" s="47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</row>
    <row r="73" spans="1:36" x14ac:dyDescent="0.2">
      <c r="A73" s="42"/>
      <c r="B73" s="42"/>
      <c r="C73" s="42"/>
      <c r="D73" s="42"/>
      <c r="E73" s="8"/>
      <c r="F73" s="8"/>
      <c r="G73" s="8"/>
      <c r="H73" s="37"/>
      <c r="I73" s="37"/>
      <c r="J73" s="46"/>
      <c r="K73" s="46"/>
      <c r="L73" s="37"/>
      <c r="M73" s="37"/>
      <c r="N73" s="47"/>
      <c r="O73" s="47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  <c r="AA73" s="36"/>
      <c r="AB73" s="36"/>
      <c r="AC73" s="36"/>
      <c r="AD73" s="36"/>
      <c r="AE73" s="36"/>
      <c r="AF73" s="36"/>
      <c r="AG73" s="36"/>
      <c r="AH73" s="36"/>
      <c r="AI73" s="36"/>
      <c r="AJ73" s="36"/>
    </row>
    <row r="74" spans="1:36" x14ac:dyDescent="0.2">
      <c r="A74" s="8"/>
      <c r="B74" s="8"/>
      <c r="C74" s="8"/>
      <c r="D74" s="8"/>
      <c r="E74" s="8"/>
      <c r="F74" s="8"/>
      <c r="G74" s="8"/>
      <c r="H74" s="36"/>
      <c r="I74" s="36"/>
      <c r="J74" s="47"/>
      <c r="K74" s="47"/>
      <c r="L74" s="29"/>
      <c r="M74" s="47"/>
      <c r="N74" s="47"/>
      <c r="O74" s="47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</row>
    <row r="75" spans="1:36" x14ac:dyDescent="0.2">
      <c r="A75" s="8"/>
      <c r="B75" s="8"/>
      <c r="C75" s="8"/>
      <c r="D75" s="8"/>
      <c r="E75" s="8"/>
      <c r="F75" s="8"/>
      <c r="G75" s="8"/>
      <c r="H75" s="36"/>
      <c r="I75" s="47"/>
      <c r="J75" s="47"/>
      <c r="K75" s="47"/>
      <c r="L75" s="47"/>
      <c r="M75" s="47"/>
      <c r="N75" s="47"/>
      <c r="O75" s="47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</row>
    <row r="76" spans="1:36" x14ac:dyDescent="0.2">
      <c r="A76" s="9"/>
      <c r="B76" s="20"/>
      <c r="C76" s="20"/>
      <c r="D76" s="20"/>
      <c r="E76" s="8"/>
      <c r="F76" s="8"/>
      <c r="G76" s="8"/>
      <c r="H76" s="36"/>
      <c r="I76" s="47"/>
      <c r="J76" s="47"/>
      <c r="K76" s="47"/>
      <c r="L76" s="47"/>
      <c r="M76" s="47"/>
      <c r="N76" s="47"/>
      <c r="O76" s="47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  <c r="AA76" s="36"/>
      <c r="AB76" s="36"/>
      <c r="AC76" s="36"/>
      <c r="AD76" s="36"/>
      <c r="AE76" s="36"/>
      <c r="AF76" s="36"/>
      <c r="AG76" s="36"/>
      <c r="AH76" s="36"/>
      <c r="AI76" s="36"/>
      <c r="AJ76" s="36"/>
    </row>
    <row r="77" spans="1:36" x14ac:dyDescent="0.2">
      <c r="A77" s="10"/>
      <c r="B77" s="20"/>
      <c r="C77" s="20"/>
      <c r="D77" s="27"/>
      <c r="E77" s="8"/>
      <c r="F77" s="8"/>
      <c r="G77" s="8"/>
      <c r="H77" s="36"/>
      <c r="I77" s="47"/>
      <c r="J77" s="47"/>
      <c r="K77" s="47"/>
      <c r="L77" s="47"/>
      <c r="M77" s="47"/>
      <c r="N77" s="47"/>
      <c r="O77" s="47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  <c r="AA77" s="36"/>
      <c r="AB77" s="36"/>
      <c r="AC77" s="36"/>
      <c r="AD77" s="36"/>
      <c r="AE77" s="36"/>
      <c r="AF77" s="36"/>
      <c r="AG77" s="36"/>
      <c r="AH77" s="36"/>
      <c r="AI77" s="36"/>
      <c r="AJ77" s="36"/>
    </row>
    <row r="78" spans="1:36" x14ac:dyDescent="0.2">
      <c r="A78" s="32"/>
      <c r="B78" s="20"/>
      <c r="C78" s="20"/>
      <c r="D78" s="27"/>
      <c r="E78" s="8"/>
      <c r="F78" s="8"/>
      <c r="G78" s="8"/>
      <c r="H78" s="36"/>
      <c r="I78" s="47"/>
      <c r="J78" s="47"/>
      <c r="K78" s="47"/>
      <c r="L78" s="47"/>
      <c r="M78" s="47"/>
      <c r="N78" s="47"/>
      <c r="O78" s="47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  <c r="AB78" s="36"/>
      <c r="AC78" s="36"/>
      <c r="AD78" s="36"/>
      <c r="AE78" s="36"/>
      <c r="AF78" s="36"/>
      <c r="AG78" s="36"/>
      <c r="AH78" s="36"/>
      <c r="AI78" s="36"/>
      <c r="AJ78" s="36"/>
    </row>
    <row r="79" spans="1:36" x14ac:dyDescent="0.2">
      <c r="A79" s="33"/>
      <c r="B79" s="20"/>
      <c r="C79" s="20"/>
      <c r="D79" s="27"/>
      <c r="E79" s="8"/>
      <c r="F79" s="8"/>
      <c r="G79" s="8"/>
      <c r="H79" s="36"/>
      <c r="I79" s="47"/>
      <c r="J79" s="47"/>
      <c r="K79" s="47"/>
      <c r="L79" s="47"/>
      <c r="M79" s="47"/>
      <c r="N79" s="47"/>
      <c r="O79" s="47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  <c r="AA79" s="36"/>
      <c r="AB79" s="36"/>
      <c r="AC79" s="36"/>
      <c r="AD79" s="36"/>
      <c r="AE79" s="36"/>
      <c r="AF79" s="36"/>
      <c r="AG79" s="36"/>
      <c r="AH79" s="36"/>
      <c r="AI79" s="36"/>
      <c r="AJ79" s="36"/>
    </row>
    <row r="80" spans="1:36" x14ac:dyDescent="0.2">
      <c r="A80" s="20"/>
      <c r="B80" s="20"/>
      <c r="C80" s="20"/>
      <c r="D80" s="27"/>
      <c r="E80" s="8"/>
      <c r="F80" s="8"/>
      <c r="G80" s="8"/>
      <c r="H80" s="36"/>
      <c r="I80" s="47"/>
      <c r="J80" s="47"/>
      <c r="K80" s="47"/>
      <c r="L80" s="47"/>
      <c r="M80" s="47"/>
      <c r="N80" s="47"/>
      <c r="O80" s="47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</row>
    <row r="81" spans="1:36" x14ac:dyDescent="0.2">
      <c r="A81" s="20"/>
      <c r="B81" s="20"/>
      <c r="C81" s="20"/>
      <c r="D81" s="27"/>
      <c r="E81" s="8"/>
      <c r="F81" s="8"/>
      <c r="G81" s="8"/>
      <c r="H81" s="36"/>
      <c r="I81" s="47"/>
      <c r="J81" s="47"/>
      <c r="K81" s="47"/>
      <c r="L81" s="47"/>
      <c r="M81" s="47"/>
      <c r="N81" s="47"/>
      <c r="O81" s="47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  <c r="AA81" s="36"/>
      <c r="AB81" s="36"/>
      <c r="AC81" s="36"/>
      <c r="AD81" s="36"/>
      <c r="AE81" s="36"/>
      <c r="AF81" s="36"/>
      <c r="AG81" s="36"/>
      <c r="AH81" s="36"/>
      <c r="AI81" s="36"/>
      <c r="AJ81" s="36"/>
    </row>
    <row r="82" spans="1:36" x14ac:dyDescent="0.2">
      <c r="A82" s="20"/>
      <c r="B82" s="20"/>
      <c r="C82" s="20"/>
      <c r="D82" s="27"/>
      <c r="E82" s="8"/>
      <c r="F82" s="8"/>
      <c r="G82" s="8"/>
      <c r="H82" s="36"/>
      <c r="I82" s="47"/>
      <c r="J82" s="47"/>
      <c r="K82" s="47"/>
      <c r="L82" s="47"/>
      <c r="M82" s="47"/>
      <c r="N82" s="47"/>
      <c r="O82" s="47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</row>
    <row r="83" spans="1:36" x14ac:dyDescent="0.2">
      <c r="A83" s="20"/>
      <c r="B83" s="20"/>
      <c r="C83" s="20"/>
      <c r="D83" s="27"/>
      <c r="E83" s="8"/>
      <c r="F83" s="8"/>
      <c r="G83" s="8"/>
      <c r="H83" s="36"/>
      <c r="I83" s="47"/>
      <c r="J83" s="47"/>
      <c r="K83" s="47"/>
      <c r="L83" s="47"/>
      <c r="M83" s="47"/>
      <c r="N83" s="47"/>
      <c r="O83" s="47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  <c r="AA83" s="36"/>
      <c r="AB83" s="36"/>
      <c r="AC83" s="36"/>
      <c r="AD83" s="36"/>
      <c r="AE83" s="36"/>
      <c r="AF83" s="36"/>
      <c r="AG83" s="36"/>
      <c r="AH83" s="36"/>
      <c r="AI83" s="36"/>
      <c r="AJ83" s="36"/>
    </row>
    <row r="84" spans="1:36" x14ac:dyDescent="0.2">
      <c r="A84" s="20"/>
      <c r="B84" s="20"/>
      <c r="C84" s="20"/>
      <c r="D84" s="27"/>
      <c r="E84" s="8"/>
      <c r="F84" s="8"/>
      <c r="G84" s="8"/>
      <c r="H84" s="36"/>
      <c r="I84" s="47"/>
      <c r="J84" s="47"/>
      <c r="K84" s="47"/>
      <c r="L84" s="47"/>
      <c r="M84" s="47"/>
      <c r="N84" s="47"/>
      <c r="O84" s="47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  <c r="AA84" s="36"/>
      <c r="AB84" s="36"/>
      <c r="AC84" s="36"/>
      <c r="AD84" s="36"/>
      <c r="AE84" s="36"/>
      <c r="AF84" s="36"/>
      <c r="AG84" s="36"/>
      <c r="AH84" s="36"/>
      <c r="AI84" s="36"/>
      <c r="AJ84" s="36"/>
    </row>
    <row r="85" spans="1:36" x14ac:dyDescent="0.2">
      <c r="A85" s="20"/>
      <c r="B85" s="20"/>
      <c r="C85" s="20"/>
      <c r="D85" s="27"/>
      <c r="E85" s="8"/>
      <c r="F85" s="8"/>
      <c r="G85" s="8"/>
      <c r="H85" s="36"/>
      <c r="I85" s="47"/>
      <c r="J85" s="47"/>
      <c r="K85" s="47"/>
      <c r="L85" s="47"/>
      <c r="M85" s="47"/>
      <c r="N85" s="47"/>
      <c r="O85" s="47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  <c r="AA85" s="36"/>
      <c r="AB85" s="36"/>
      <c r="AC85" s="36"/>
      <c r="AD85" s="36"/>
      <c r="AE85" s="36"/>
      <c r="AF85" s="36"/>
      <c r="AG85" s="36"/>
      <c r="AH85" s="36"/>
      <c r="AI85" s="36"/>
      <c r="AJ85" s="36"/>
    </row>
    <row r="86" spans="1:36" x14ac:dyDescent="0.2">
      <c r="A86" s="20"/>
      <c r="B86" s="20"/>
      <c r="C86" s="20"/>
      <c r="D86" s="27"/>
      <c r="E86" s="8"/>
      <c r="F86" s="8"/>
      <c r="G86" s="8"/>
      <c r="H86" s="36"/>
      <c r="I86" s="47"/>
      <c r="J86" s="48"/>
      <c r="K86" s="48"/>
      <c r="L86" s="47"/>
      <c r="M86" s="47"/>
      <c r="N86" s="47"/>
      <c r="O86" s="47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  <c r="AA86" s="36"/>
      <c r="AB86" s="36"/>
      <c r="AC86" s="36"/>
      <c r="AD86" s="36"/>
      <c r="AE86" s="36"/>
      <c r="AF86" s="36"/>
      <c r="AG86" s="36"/>
      <c r="AH86" s="36"/>
      <c r="AI86" s="36"/>
      <c r="AJ86" s="36"/>
    </row>
    <row r="87" spans="1:36" x14ac:dyDescent="0.2">
      <c r="A87" s="20"/>
      <c r="B87" s="20"/>
      <c r="C87" s="20"/>
      <c r="D87" s="27"/>
      <c r="E87" s="8"/>
      <c r="F87" s="8"/>
      <c r="G87" s="8"/>
      <c r="H87" s="36"/>
      <c r="I87" s="47"/>
      <c r="J87" s="48"/>
      <c r="K87" s="48"/>
      <c r="L87" s="47"/>
      <c r="M87" s="47"/>
      <c r="N87" s="47"/>
      <c r="O87" s="47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  <c r="AA87" s="36"/>
      <c r="AB87" s="36"/>
      <c r="AC87" s="36"/>
      <c r="AD87" s="36"/>
      <c r="AE87" s="36"/>
      <c r="AF87" s="36"/>
      <c r="AG87" s="36"/>
      <c r="AH87" s="36"/>
      <c r="AI87" s="36"/>
      <c r="AJ87" s="36"/>
    </row>
    <row r="88" spans="1:36" x14ac:dyDescent="0.2">
      <c r="A88" s="10"/>
      <c r="B88" s="10"/>
      <c r="C88" s="10"/>
      <c r="D88" s="10"/>
      <c r="E88" s="8"/>
      <c r="F88" s="8"/>
      <c r="G88" s="8"/>
      <c r="H88" s="36"/>
      <c r="I88" s="47"/>
      <c r="J88" s="48"/>
      <c r="K88" s="48"/>
      <c r="L88" s="47"/>
      <c r="M88" s="47"/>
      <c r="N88" s="47"/>
      <c r="O88" s="47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  <c r="AA88" s="36"/>
      <c r="AB88" s="36"/>
      <c r="AC88" s="36"/>
      <c r="AD88" s="36"/>
      <c r="AE88" s="36"/>
      <c r="AF88" s="36"/>
      <c r="AG88" s="36"/>
      <c r="AH88" s="36"/>
      <c r="AI88" s="36"/>
      <c r="AJ88" s="36"/>
    </row>
    <row r="89" spans="1:36" x14ac:dyDescent="0.2">
      <c r="A89" s="10"/>
      <c r="B89" s="10"/>
      <c r="C89" s="10"/>
      <c r="D89" s="10"/>
      <c r="E89" s="8"/>
      <c r="F89" s="8"/>
      <c r="G89" s="8"/>
      <c r="H89" s="36"/>
      <c r="I89" s="47"/>
      <c r="J89" s="48"/>
      <c r="K89" s="48"/>
      <c r="L89" s="47"/>
      <c r="M89" s="47"/>
      <c r="N89" s="47"/>
      <c r="O89" s="47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  <c r="AA89" s="36"/>
      <c r="AB89" s="36"/>
      <c r="AC89" s="36"/>
      <c r="AD89" s="36"/>
      <c r="AE89" s="36"/>
      <c r="AF89" s="36"/>
      <c r="AG89" s="36"/>
      <c r="AH89" s="36"/>
      <c r="AI89" s="36"/>
      <c r="AJ89" s="36"/>
    </row>
    <row r="90" spans="1:36" x14ac:dyDescent="0.2">
      <c r="A90" s="8"/>
      <c r="B90" s="8"/>
      <c r="C90" s="8"/>
      <c r="D90" s="8"/>
      <c r="E90" s="8"/>
      <c r="F90" s="8"/>
      <c r="G90" s="8"/>
      <c r="H90" s="36"/>
      <c r="I90" s="47"/>
      <c r="J90" s="47"/>
      <c r="K90" s="47"/>
      <c r="L90" s="47"/>
      <c r="M90" s="47"/>
      <c r="N90" s="47"/>
      <c r="O90" s="47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  <c r="AA90" s="36"/>
      <c r="AB90" s="36"/>
      <c r="AC90" s="36"/>
      <c r="AD90" s="36"/>
      <c r="AE90" s="36"/>
      <c r="AF90" s="36"/>
      <c r="AG90" s="36"/>
      <c r="AH90" s="36"/>
      <c r="AI90" s="36"/>
      <c r="AJ90" s="36"/>
    </row>
    <row r="91" spans="1:36" x14ac:dyDescent="0.2">
      <c r="A91" s="8"/>
      <c r="B91" s="8"/>
      <c r="C91" s="8"/>
      <c r="D91" s="8"/>
      <c r="E91" s="8"/>
      <c r="F91" s="8"/>
      <c r="G91" s="8"/>
      <c r="H91" s="36"/>
      <c r="I91" s="47"/>
      <c r="J91" s="47"/>
      <c r="K91" s="47"/>
      <c r="L91" s="47"/>
      <c r="M91" s="47"/>
      <c r="N91" s="47"/>
      <c r="O91" s="47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</row>
    <row r="92" spans="1:36" x14ac:dyDescent="0.2">
      <c r="A92" s="8"/>
      <c r="B92" s="8"/>
      <c r="C92" s="8"/>
      <c r="D92" s="8"/>
      <c r="E92" s="8"/>
      <c r="F92" s="8"/>
      <c r="G92" s="8"/>
      <c r="H92" s="36"/>
      <c r="I92" s="47"/>
      <c r="J92" s="47"/>
      <c r="K92" s="47"/>
      <c r="L92" s="47"/>
      <c r="M92" s="47"/>
      <c r="N92" s="47"/>
      <c r="O92" s="47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  <c r="AA92" s="36"/>
      <c r="AB92" s="36"/>
      <c r="AC92" s="36"/>
      <c r="AD92" s="36"/>
      <c r="AE92" s="36"/>
      <c r="AF92" s="36"/>
      <c r="AG92" s="36"/>
      <c r="AH92" s="36"/>
      <c r="AI92" s="36"/>
      <c r="AJ92" s="36"/>
    </row>
    <row r="93" spans="1:36" x14ac:dyDescent="0.2">
      <c r="A93" s="8"/>
      <c r="B93" s="8"/>
      <c r="C93" s="8"/>
      <c r="D93" s="8"/>
      <c r="E93" s="8"/>
      <c r="F93" s="8"/>
      <c r="G93" s="8"/>
      <c r="H93" s="36"/>
      <c r="I93" s="47"/>
      <c r="J93" s="47"/>
      <c r="K93" s="47"/>
      <c r="L93" s="47"/>
      <c r="M93" s="47"/>
      <c r="N93" s="47"/>
      <c r="O93" s="47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  <c r="AA93" s="36"/>
      <c r="AB93" s="36"/>
      <c r="AC93" s="36"/>
      <c r="AD93" s="36"/>
      <c r="AE93" s="36"/>
      <c r="AF93" s="36"/>
      <c r="AG93" s="36"/>
      <c r="AH93" s="36"/>
      <c r="AI93" s="36"/>
      <c r="AJ93" s="36"/>
    </row>
    <row r="94" spans="1:36" x14ac:dyDescent="0.2">
      <c r="A94" s="8"/>
      <c r="B94" s="8"/>
      <c r="C94" s="8"/>
      <c r="D94" s="8"/>
      <c r="E94" s="8"/>
      <c r="F94" s="8"/>
      <c r="G94" s="8"/>
      <c r="H94" s="36"/>
      <c r="I94" s="47"/>
      <c r="J94" s="47"/>
      <c r="K94" s="47"/>
      <c r="L94" s="47"/>
      <c r="M94" s="47"/>
      <c r="N94" s="47"/>
      <c r="O94" s="47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  <c r="AA94" s="36"/>
      <c r="AB94" s="36"/>
      <c r="AC94" s="36"/>
      <c r="AD94" s="36"/>
      <c r="AE94" s="36"/>
      <c r="AF94" s="36"/>
      <c r="AG94" s="36"/>
      <c r="AH94" s="36"/>
      <c r="AI94" s="36"/>
      <c r="AJ94" s="36"/>
    </row>
    <row r="95" spans="1:36" x14ac:dyDescent="0.2">
      <c r="A95" s="8"/>
      <c r="B95" s="8"/>
      <c r="C95" s="8"/>
      <c r="D95" s="8"/>
      <c r="E95" s="8"/>
      <c r="F95" s="8"/>
      <c r="G95" s="8"/>
      <c r="H95" s="36"/>
      <c r="I95" s="47"/>
      <c r="J95" s="47"/>
      <c r="K95" s="47"/>
      <c r="L95" s="47"/>
      <c r="M95" s="47"/>
      <c r="N95" s="47"/>
      <c r="O95" s="47"/>
      <c r="P95" s="36"/>
      <c r="Q95" s="49"/>
      <c r="R95" s="49"/>
      <c r="S95" s="49"/>
      <c r="T95" s="49"/>
      <c r="U95" s="49"/>
      <c r="V95" s="49"/>
      <c r="W95" s="49"/>
      <c r="X95" s="36"/>
      <c r="Y95" s="36"/>
      <c r="Z95" s="36"/>
      <c r="AA95" s="36"/>
      <c r="AB95" s="36"/>
      <c r="AC95" s="36"/>
      <c r="AD95" s="36"/>
      <c r="AE95" s="36"/>
      <c r="AF95" s="36"/>
      <c r="AG95" s="36"/>
      <c r="AH95" s="36"/>
      <c r="AI95" s="36"/>
      <c r="AJ95" s="36"/>
    </row>
    <row r="96" spans="1:36" x14ac:dyDescent="0.2">
      <c r="A96" s="8"/>
      <c r="B96" s="8"/>
      <c r="C96" s="8"/>
      <c r="D96" s="8"/>
      <c r="E96" s="8"/>
      <c r="F96" s="8"/>
      <c r="G96" s="8"/>
      <c r="H96" s="36"/>
      <c r="I96" s="47"/>
      <c r="J96" s="47"/>
      <c r="K96" s="47"/>
      <c r="L96" s="47"/>
      <c r="M96" s="47"/>
      <c r="N96" s="47"/>
      <c r="O96" s="47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  <c r="AA96" s="36"/>
      <c r="AB96" s="36"/>
      <c r="AC96" s="36"/>
      <c r="AD96" s="36"/>
      <c r="AE96" s="36"/>
      <c r="AF96" s="36"/>
      <c r="AG96" s="36"/>
      <c r="AH96" s="36"/>
      <c r="AI96" s="36"/>
      <c r="AJ96" s="36"/>
    </row>
    <row r="97" spans="1:36" x14ac:dyDescent="0.2">
      <c r="A97" s="8"/>
      <c r="B97" s="8"/>
      <c r="C97" s="8"/>
      <c r="D97" s="8"/>
      <c r="E97" s="8"/>
      <c r="F97" s="8"/>
      <c r="G97" s="8"/>
      <c r="H97" s="36"/>
      <c r="I97" s="47"/>
      <c r="J97" s="47"/>
      <c r="K97" s="47"/>
      <c r="L97" s="47"/>
      <c r="M97" s="47"/>
      <c r="N97" s="47"/>
      <c r="O97" s="47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  <c r="AA97" s="36"/>
      <c r="AB97" s="36"/>
      <c r="AC97" s="36"/>
      <c r="AD97" s="36"/>
      <c r="AE97" s="36"/>
      <c r="AF97" s="36"/>
      <c r="AG97" s="36"/>
      <c r="AH97" s="36"/>
      <c r="AI97" s="36"/>
      <c r="AJ97" s="36"/>
    </row>
    <row r="98" spans="1:36" x14ac:dyDescent="0.2">
      <c r="A98" s="8"/>
      <c r="B98" s="8"/>
      <c r="C98" s="8"/>
      <c r="D98" s="8"/>
      <c r="E98" s="8"/>
      <c r="F98" s="8"/>
      <c r="G98" s="8"/>
      <c r="H98" s="36"/>
      <c r="I98" s="47"/>
      <c r="J98" s="47"/>
      <c r="K98" s="47"/>
      <c r="L98" s="47"/>
      <c r="M98" s="47"/>
      <c r="N98" s="47"/>
      <c r="O98" s="47"/>
      <c r="P98" s="36"/>
      <c r="Q98" s="49"/>
      <c r="R98" s="49"/>
      <c r="S98" s="49"/>
      <c r="T98" s="49"/>
      <c r="U98" s="49"/>
      <c r="V98" s="49"/>
      <c r="W98" s="49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</row>
    <row r="99" spans="1:36" x14ac:dyDescent="0.2">
      <c r="A99" s="8"/>
      <c r="B99" s="8"/>
      <c r="C99" s="8"/>
      <c r="D99" s="8"/>
      <c r="E99" s="8"/>
      <c r="F99" s="8"/>
      <c r="G99" s="8"/>
      <c r="H99" s="49"/>
      <c r="I99" s="47"/>
      <c r="J99" s="47"/>
      <c r="K99" s="47"/>
      <c r="L99" s="47"/>
      <c r="M99" s="47"/>
      <c r="N99" s="47"/>
      <c r="O99" s="47"/>
      <c r="P99" s="49"/>
      <c r="Q99" s="36"/>
      <c r="R99" s="36"/>
      <c r="S99" s="36"/>
      <c r="T99" s="36"/>
      <c r="U99" s="36"/>
      <c r="V99" s="36"/>
      <c r="W99" s="36"/>
      <c r="X99" s="49"/>
      <c r="Y99" s="49"/>
      <c r="Z99" s="49"/>
      <c r="AA99" s="49"/>
      <c r="AB99" s="49"/>
      <c r="AC99" s="49"/>
      <c r="AD99" s="49"/>
      <c r="AE99" s="49"/>
      <c r="AF99" s="49"/>
      <c r="AG99" s="49"/>
      <c r="AH99" s="49"/>
      <c r="AI99" s="49"/>
      <c r="AJ99" s="49"/>
    </row>
    <row r="100" spans="1:36" x14ac:dyDescent="0.2">
      <c r="A100" s="8"/>
      <c r="B100" s="8"/>
      <c r="C100" s="8"/>
      <c r="D100" s="8"/>
      <c r="E100" s="8"/>
      <c r="F100" s="8"/>
      <c r="G100" s="8"/>
      <c r="H100" s="36"/>
      <c r="I100" s="47"/>
      <c r="J100" s="47"/>
      <c r="K100" s="47"/>
      <c r="L100" s="47"/>
      <c r="M100" s="47"/>
      <c r="N100" s="47"/>
      <c r="O100" s="47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  <c r="AA100" s="36"/>
      <c r="AB100" s="36"/>
      <c r="AC100" s="36"/>
      <c r="AD100" s="36"/>
      <c r="AE100" s="36"/>
      <c r="AF100" s="36"/>
      <c r="AG100" s="36"/>
      <c r="AH100" s="36"/>
      <c r="AI100" s="36"/>
      <c r="AJ100" s="36"/>
    </row>
    <row r="101" spans="1:36" x14ac:dyDescent="0.2">
      <c r="A101" s="8"/>
      <c r="B101" s="8"/>
      <c r="C101" s="8"/>
      <c r="D101" s="8"/>
      <c r="E101" s="8"/>
      <c r="F101" s="8"/>
      <c r="G101" s="8"/>
      <c r="H101" s="36"/>
      <c r="I101" s="47"/>
      <c r="J101" s="47"/>
      <c r="K101" s="47"/>
      <c r="L101" s="47"/>
      <c r="M101" s="47"/>
      <c r="N101" s="47"/>
      <c r="O101" s="47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  <c r="AA101" s="36"/>
      <c r="AB101" s="36"/>
      <c r="AC101" s="36"/>
      <c r="AD101" s="36"/>
      <c r="AE101" s="36"/>
      <c r="AF101" s="36"/>
      <c r="AG101" s="36"/>
      <c r="AH101" s="36"/>
      <c r="AI101" s="36"/>
      <c r="AJ101" s="36"/>
    </row>
    <row r="102" spans="1:36" x14ac:dyDescent="0.2">
      <c r="A102" s="8"/>
      <c r="B102" s="8"/>
      <c r="C102" s="8"/>
      <c r="D102" s="8"/>
      <c r="E102" s="8"/>
      <c r="F102" s="8"/>
      <c r="G102" s="8"/>
      <c r="H102" s="49"/>
      <c r="I102" s="47"/>
      <c r="J102" s="47"/>
      <c r="K102" s="47"/>
      <c r="L102" s="47"/>
      <c r="M102" s="47"/>
      <c r="N102" s="47"/>
      <c r="O102" s="47"/>
      <c r="P102" s="49"/>
      <c r="Q102" s="36"/>
      <c r="R102" s="36"/>
      <c r="S102" s="36"/>
      <c r="T102" s="36"/>
      <c r="U102" s="36"/>
      <c r="V102" s="36"/>
      <c r="W102" s="36"/>
      <c r="X102" s="49"/>
      <c r="Y102" s="49"/>
      <c r="Z102" s="49"/>
      <c r="AA102" s="49"/>
      <c r="AB102" s="49"/>
      <c r="AC102" s="49"/>
      <c r="AD102" s="49"/>
      <c r="AE102" s="49"/>
      <c r="AF102" s="49"/>
      <c r="AG102" s="49"/>
      <c r="AH102" s="49"/>
      <c r="AI102" s="49"/>
      <c r="AJ102" s="49"/>
    </row>
    <row r="103" spans="1:36" x14ac:dyDescent="0.2">
      <c r="A103" s="8"/>
      <c r="B103" s="8"/>
      <c r="C103" s="8"/>
      <c r="D103" s="8"/>
      <c r="E103" s="8"/>
      <c r="F103" s="8"/>
      <c r="G103" s="8"/>
      <c r="H103" s="36"/>
      <c r="I103" s="47"/>
      <c r="J103" s="47"/>
      <c r="K103" s="47"/>
      <c r="L103" s="47"/>
      <c r="M103" s="47"/>
      <c r="N103" s="47"/>
      <c r="O103" s="47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  <c r="AA103" s="36"/>
      <c r="AB103" s="36"/>
      <c r="AC103" s="36"/>
      <c r="AD103" s="36"/>
      <c r="AE103" s="36"/>
      <c r="AF103" s="36"/>
      <c r="AG103" s="36"/>
      <c r="AH103" s="36"/>
      <c r="AI103" s="36"/>
      <c r="AJ103" s="36"/>
    </row>
    <row r="104" spans="1:36" x14ac:dyDescent="0.2">
      <c r="A104" s="8"/>
      <c r="B104" s="8"/>
      <c r="C104" s="8"/>
      <c r="D104" s="8"/>
      <c r="E104" s="8"/>
      <c r="F104" s="8"/>
      <c r="G104" s="8"/>
      <c r="H104" s="36"/>
      <c r="I104" s="47"/>
      <c r="J104" s="47"/>
      <c r="K104" s="47"/>
      <c r="L104" s="47"/>
      <c r="M104" s="47"/>
      <c r="N104" s="47"/>
      <c r="O104" s="47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  <c r="AA104" s="36"/>
      <c r="AB104" s="36"/>
      <c r="AC104" s="36"/>
      <c r="AD104" s="36"/>
      <c r="AE104" s="36"/>
      <c r="AF104" s="36"/>
      <c r="AG104" s="36"/>
      <c r="AH104" s="36"/>
      <c r="AI104" s="36"/>
      <c r="AJ104" s="36"/>
    </row>
    <row r="105" spans="1:36" x14ac:dyDescent="0.2">
      <c r="A105" s="8"/>
      <c r="B105" s="8"/>
      <c r="C105" s="8"/>
      <c r="D105" s="8"/>
      <c r="E105" s="8"/>
      <c r="F105" s="8"/>
      <c r="G105" s="8"/>
      <c r="H105" s="36"/>
      <c r="I105" s="47"/>
      <c r="J105" s="47"/>
      <c r="K105" s="47"/>
      <c r="L105" s="47"/>
      <c r="M105" s="47"/>
      <c r="N105" s="47"/>
      <c r="O105" s="47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  <c r="AA105" s="36"/>
      <c r="AB105" s="36"/>
      <c r="AC105" s="36"/>
      <c r="AD105" s="36"/>
      <c r="AE105" s="36"/>
      <c r="AF105" s="36"/>
      <c r="AG105" s="36"/>
      <c r="AH105" s="36"/>
      <c r="AI105" s="36"/>
      <c r="AJ105" s="36"/>
    </row>
    <row r="106" spans="1:36" x14ac:dyDescent="0.2">
      <c r="A106" s="8"/>
      <c r="B106" s="8"/>
      <c r="C106" s="8"/>
      <c r="D106" s="8"/>
      <c r="E106" s="8"/>
      <c r="F106" s="8"/>
      <c r="G106" s="8"/>
      <c r="H106" s="36"/>
      <c r="I106" s="36"/>
      <c r="J106" s="36"/>
      <c r="K106" s="29"/>
      <c r="L106" s="29"/>
      <c r="M106" s="29"/>
      <c r="N106" s="29"/>
      <c r="O106" s="29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  <c r="AA106" s="36"/>
      <c r="AB106" s="36"/>
      <c r="AC106" s="36"/>
      <c r="AD106" s="36"/>
      <c r="AE106" s="36"/>
      <c r="AF106" s="36"/>
      <c r="AG106" s="36"/>
      <c r="AH106" s="36"/>
      <c r="AI106" s="36"/>
      <c r="AJ106" s="36"/>
    </row>
    <row r="107" spans="1:36" x14ac:dyDescent="0.2">
      <c r="A107" s="8"/>
      <c r="B107" s="8"/>
      <c r="C107" s="8"/>
      <c r="D107" s="8"/>
      <c r="E107" s="8"/>
      <c r="F107" s="8"/>
      <c r="G107" s="8"/>
      <c r="H107" s="36"/>
      <c r="I107" s="36"/>
      <c r="J107" s="36"/>
      <c r="K107" s="29"/>
      <c r="L107" s="29"/>
      <c r="M107" s="29"/>
      <c r="N107" s="29"/>
      <c r="O107" s="29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  <c r="AA107" s="36"/>
      <c r="AB107" s="36"/>
      <c r="AC107" s="36"/>
      <c r="AD107" s="36"/>
      <c r="AE107" s="36"/>
      <c r="AF107" s="36"/>
      <c r="AG107" s="36"/>
      <c r="AH107" s="36"/>
      <c r="AI107" s="36"/>
      <c r="AJ107" s="36"/>
    </row>
    <row r="108" spans="1:36" x14ac:dyDescent="0.2">
      <c r="A108" s="8"/>
      <c r="B108" s="8"/>
      <c r="C108" s="8"/>
      <c r="D108" s="8"/>
      <c r="E108" s="8"/>
      <c r="F108" s="8"/>
      <c r="G108" s="8"/>
      <c r="H108" s="36"/>
      <c r="I108" s="36"/>
      <c r="J108" s="36"/>
      <c r="K108" s="29"/>
      <c r="L108" s="29"/>
      <c r="M108" s="29"/>
      <c r="N108" s="29"/>
      <c r="O108" s="29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  <c r="AA108" s="36"/>
      <c r="AB108" s="36"/>
      <c r="AC108" s="36"/>
      <c r="AD108" s="36"/>
      <c r="AE108" s="36"/>
      <c r="AF108" s="36"/>
      <c r="AG108" s="36"/>
      <c r="AH108" s="36"/>
      <c r="AI108" s="36"/>
      <c r="AJ108" s="36"/>
    </row>
    <row r="109" spans="1:36" x14ac:dyDescent="0.2">
      <c r="A109" s="8"/>
      <c r="B109" s="8"/>
      <c r="C109" s="8"/>
      <c r="D109" s="8"/>
      <c r="E109" s="8"/>
      <c r="F109" s="8"/>
      <c r="G109" s="8"/>
      <c r="H109" s="36"/>
      <c r="I109" s="36"/>
      <c r="J109" s="36"/>
      <c r="K109" s="36"/>
      <c r="L109" s="29"/>
      <c r="M109" s="29"/>
      <c r="N109" s="29"/>
      <c r="O109" s="29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  <c r="AA109" s="36"/>
      <c r="AB109" s="36"/>
      <c r="AC109" s="36"/>
      <c r="AD109" s="36"/>
      <c r="AE109" s="36"/>
      <c r="AF109" s="36"/>
      <c r="AG109" s="36"/>
      <c r="AH109" s="36"/>
      <c r="AI109" s="36"/>
      <c r="AJ109" s="36"/>
    </row>
    <row r="110" spans="1:36" x14ac:dyDescent="0.2">
      <c r="A110" s="8"/>
      <c r="B110" s="8"/>
      <c r="C110" s="8"/>
      <c r="D110" s="8"/>
      <c r="E110" s="8"/>
      <c r="F110" s="8"/>
      <c r="G110" s="8"/>
      <c r="H110" s="36"/>
      <c r="I110" s="36"/>
      <c r="J110" s="36"/>
      <c r="K110" s="36"/>
      <c r="L110" s="29"/>
      <c r="M110" s="29"/>
      <c r="N110" s="29"/>
      <c r="O110" s="29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  <c r="AA110" s="36"/>
      <c r="AB110" s="36"/>
      <c r="AC110" s="36"/>
      <c r="AD110" s="36"/>
      <c r="AE110" s="36"/>
      <c r="AF110" s="36"/>
      <c r="AG110" s="36"/>
      <c r="AH110" s="36"/>
      <c r="AI110" s="36"/>
      <c r="AJ110" s="36"/>
    </row>
    <row r="111" spans="1:36" x14ac:dyDescent="0.2">
      <c r="A111" s="8"/>
      <c r="B111" s="8"/>
      <c r="C111" s="8"/>
      <c r="D111" s="8"/>
      <c r="E111" s="8"/>
      <c r="F111" s="8"/>
      <c r="G111" s="8"/>
      <c r="H111" s="36"/>
      <c r="I111" s="36"/>
      <c r="J111" s="36"/>
      <c r="K111" s="36"/>
      <c r="L111" s="29"/>
      <c r="M111" s="29"/>
      <c r="N111" s="29"/>
      <c r="O111" s="29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  <c r="AA111" s="36"/>
      <c r="AB111" s="36"/>
      <c r="AC111" s="36"/>
      <c r="AD111" s="36"/>
      <c r="AE111" s="36"/>
      <c r="AF111" s="36"/>
      <c r="AG111" s="36"/>
      <c r="AH111" s="36"/>
      <c r="AI111" s="36"/>
      <c r="AJ111" s="36"/>
    </row>
    <row r="112" spans="1:36" x14ac:dyDescent="0.2">
      <c r="A112" s="8"/>
      <c r="B112" s="8"/>
      <c r="C112" s="8"/>
      <c r="D112" s="8"/>
      <c r="E112" s="8"/>
      <c r="F112" s="8"/>
      <c r="G112" s="8"/>
      <c r="H112" s="36"/>
      <c r="I112" s="36"/>
      <c r="J112" s="36"/>
      <c r="K112" s="36"/>
      <c r="L112" s="29"/>
      <c r="M112" s="29"/>
      <c r="N112" s="29"/>
      <c r="O112" s="29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  <c r="AA112" s="36"/>
      <c r="AB112" s="36"/>
      <c r="AC112" s="36"/>
      <c r="AD112" s="36"/>
      <c r="AE112" s="36"/>
      <c r="AF112" s="36"/>
      <c r="AG112" s="36"/>
      <c r="AH112" s="36"/>
      <c r="AI112" s="36"/>
      <c r="AJ112" s="36"/>
    </row>
    <row r="113" spans="1:36" x14ac:dyDescent="0.2">
      <c r="A113" s="8"/>
      <c r="B113" s="8"/>
      <c r="C113" s="8"/>
      <c r="D113" s="8"/>
      <c r="E113" s="8"/>
      <c r="F113" s="8"/>
      <c r="G113" s="8"/>
      <c r="H113" s="36"/>
      <c r="I113" s="36"/>
      <c r="J113" s="36"/>
      <c r="K113" s="36"/>
      <c r="L113" s="29"/>
      <c r="M113" s="29"/>
      <c r="N113" s="29"/>
      <c r="O113" s="29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  <c r="AA113" s="36"/>
      <c r="AB113" s="36"/>
      <c r="AC113" s="36"/>
      <c r="AD113" s="36"/>
      <c r="AE113" s="36"/>
      <c r="AF113" s="36"/>
      <c r="AG113" s="36"/>
      <c r="AH113" s="36"/>
      <c r="AI113" s="36"/>
      <c r="AJ113" s="36"/>
    </row>
    <row r="114" spans="1:36" x14ac:dyDescent="0.2">
      <c r="A114" s="8"/>
      <c r="B114" s="8"/>
      <c r="C114" s="8"/>
      <c r="D114" s="8"/>
      <c r="E114" s="8"/>
      <c r="F114" s="8"/>
      <c r="G114" s="8"/>
      <c r="H114" s="36"/>
      <c r="I114" s="36"/>
      <c r="J114" s="36"/>
      <c r="K114" s="36"/>
      <c r="L114" s="29"/>
      <c r="M114" s="29"/>
      <c r="N114" s="29"/>
      <c r="O114" s="29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/>
      <c r="AE114" s="36"/>
      <c r="AF114" s="36"/>
      <c r="AG114" s="36"/>
      <c r="AH114" s="36"/>
      <c r="AI114" s="36"/>
      <c r="AJ114" s="36"/>
    </row>
    <row r="115" spans="1:36" x14ac:dyDescent="0.2">
      <c r="A115" s="8"/>
      <c r="B115" s="8"/>
      <c r="C115" s="8"/>
      <c r="D115" s="8"/>
      <c r="E115" s="8"/>
      <c r="F115" s="8"/>
      <c r="G115" s="8"/>
      <c r="H115" s="36"/>
      <c r="I115" s="36"/>
      <c r="J115" s="36"/>
      <c r="K115" s="36"/>
      <c r="L115" s="29"/>
      <c r="M115" s="29"/>
      <c r="N115" s="29"/>
      <c r="O115" s="29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  <c r="AA115" s="36"/>
      <c r="AB115" s="36"/>
      <c r="AC115" s="36"/>
      <c r="AD115" s="36"/>
      <c r="AE115" s="36"/>
      <c r="AF115" s="36"/>
      <c r="AG115" s="36"/>
      <c r="AH115" s="36"/>
      <c r="AI115" s="36"/>
      <c r="AJ115" s="36"/>
    </row>
    <row r="116" spans="1:36" x14ac:dyDescent="0.2">
      <c r="A116" s="8"/>
      <c r="B116" s="8"/>
      <c r="C116" s="8"/>
      <c r="D116" s="8"/>
      <c r="E116" s="8"/>
      <c r="F116" s="8"/>
      <c r="G116" s="8"/>
      <c r="H116" s="36"/>
      <c r="I116" s="36"/>
      <c r="J116" s="36"/>
      <c r="K116" s="36"/>
      <c r="L116" s="29"/>
      <c r="M116" s="29"/>
      <c r="N116" s="29"/>
      <c r="O116" s="29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  <c r="AA116" s="36"/>
      <c r="AB116" s="36"/>
      <c r="AC116" s="36"/>
      <c r="AD116" s="36"/>
      <c r="AE116" s="36"/>
      <c r="AF116" s="36"/>
      <c r="AG116" s="36"/>
      <c r="AH116" s="36"/>
      <c r="AI116" s="36"/>
      <c r="AJ116" s="36"/>
    </row>
    <row r="117" spans="1:36" x14ac:dyDescent="0.2">
      <c r="A117" s="8"/>
      <c r="B117" s="8"/>
      <c r="C117" s="8"/>
      <c r="D117" s="8"/>
      <c r="E117" s="8"/>
      <c r="F117" s="8"/>
      <c r="G117" s="8"/>
      <c r="H117" s="36"/>
      <c r="I117" s="36"/>
      <c r="J117" s="36"/>
      <c r="K117" s="36"/>
      <c r="L117" s="29"/>
      <c r="M117" s="29"/>
      <c r="N117" s="29"/>
      <c r="O117" s="29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  <c r="AA117" s="36"/>
      <c r="AB117" s="36"/>
      <c r="AC117" s="36"/>
      <c r="AD117" s="36"/>
      <c r="AE117" s="36"/>
      <c r="AF117" s="36"/>
      <c r="AG117" s="36"/>
      <c r="AH117" s="36"/>
      <c r="AI117" s="36"/>
      <c r="AJ117" s="36"/>
    </row>
    <row r="118" spans="1:36" x14ac:dyDescent="0.2">
      <c r="A118" s="8"/>
      <c r="B118" s="8"/>
      <c r="C118" s="8"/>
      <c r="D118" s="8"/>
      <c r="E118" s="8"/>
      <c r="F118" s="8"/>
      <c r="G118" s="8"/>
      <c r="H118" s="36"/>
      <c r="I118" s="36"/>
      <c r="J118" s="36"/>
      <c r="K118" s="36"/>
      <c r="L118" s="29"/>
      <c r="M118" s="29"/>
      <c r="N118" s="29"/>
      <c r="O118" s="29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  <c r="AA118" s="36"/>
      <c r="AB118" s="36"/>
      <c r="AC118" s="36"/>
      <c r="AD118" s="36"/>
      <c r="AE118" s="36"/>
      <c r="AF118" s="36"/>
      <c r="AG118" s="36"/>
      <c r="AH118" s="36"/>
      <c r="AI118" s="36"/>
      <c r="AJ118" s="36"/>
    </row>
    <row r="119" spans="1:36" x14ac:dyDescent="0.2">
      <c r="A119" s="8"/>
      <c r="B119" s="8"/>
      <c r="C119" s="8"/>
      <c r="D119" s="8"/>
      <c r="E119" s="8"/>
      <c r="F119" s="8"/>
      <c r="G119" s="8"/>
      <c r="H119" s="36"/>
      <c r="I119" s="36"/>
      <c r="J119" s="36"/>
      <c r="K119" s="36"/>
      <c r="L119" s="29"/>
      <c r="M119" s="29"/>
      <c r="N119" s="29"/>
      <c r="O119" s="29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  <c r="AA119" s="36"/>
      <c r="AB119" s="36"/>
      <c r="AC119" s="36"/>
      <c r="AD119" s="36"/>
      <c r="AE119" s="36"/>
      <c r="AF119" s="36"/>
      <c r="AG119" s="36"/>
      <c r="AH119" s="36"/>
      <c r="AI119" s="36"/>
      <c r="AJ119" s="36"/>
    </row>
    <row r="120" spans="1:36" x14ac:dyDescent="0.2">
      <c r="A120" s="8"/>
      <c r="B120" s="8"/>
      <c r="C120" s="8"/>
      <c r="D120" s="8"/>
      <c r="E120" s="8"/>
      <c r="F120" s="8"/>
      <c r="G120" s="8"/>
      <c r="H120" s="36"/>
      <c r="I120" s="36"/>
      <c r="J120" s="36"/>
      <c r="K120" s="36"/>
      <c r="L120" s="29"/>
      <c r="M120" s="29"/>
      <c r="N120" s="29"/>
      <c r="O120" s="29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  <c r="AA120" s="36"/>
      <c r="AB120" s="36"/>
      <c r="AC120" s="36"/>
      <c r="AD120" s="36"/>
      <c r="AE120" s="36"/>
      <c r="AF120" s="36"/>
      <c r="AG120" s="36"/>
      <c r="AH120" s="36"/>
      <c r="AI120" s="36"/>
      <c r="AJ120" s="36"/>
    </row>
    <row r="121" spans="1:36" x14ac:dyDescent="0.2">
      <c r="A121" s="8"/>
      <c r="B121" s="8"/>
      <c r="C121" s="8"/>
      <c r="D121" s="8"/>
      <c r="E121" s="8"/>
      <c r="F121" s="8"/>
      <c r="G121" s="8"/>
      <c r="H121" s="36"/>
      <c r="I121" s="36"/>
      <c r="J121" s="36"/>
      <c r="K121" s="36"/>
      <c r="L121" s="29"/>
      <c r="M121" s="29"/>
      <c r="N121" s="29"/>
      <c r="O121" s="29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  <c r="AA121" s="36"/>
      <c r="AB121" s="36"/>
      <c r="AC121" s="36"/>
      <c r="AD121" s="36"/>
      <c r="AE121" s="36"/>
      <c r="AF121" s="36"/>
      <c r="AG121" s="36"/>
      <c r="AH121" s="36"/>
      <c r="AI121" s="36"/>
      <c r="AJ121" s="36"/>
    </row>
    <row r="122" spans="1:36" x14ac:dyDescent="0.2">
      <c r="A122" s="8"/>
      <c r="B122" s="8"/>
      <c r="C122" s="8"/>
      <c r="D122" s="8"/>
      <c r="E122" s="8"/>
      <c r="F122" s="8"/>
      <c r="G122" s="8"/>
      <c r="H122" s="36"/>
      <c r="I122" s="36"/>
      <c r="J122" s="36"/>
      <c r="K122" s="36"/>
      <c r="L122" s="29"/>
      <c r="M122" s="29"/>
      <c r="N122" s="29"/>
      <c r="O122" s="29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  <c r="AA122" s="36"/>
      <c r="AB122" s="36"/>
      <c r="AC122" s="36"/>
      <c r="AD122" s="36"/>
      <c r="AE122" s="36"/>
      <c r="AF122" s="36"/>
      <c r="AG122" s="36"/>
      <c r="AH122" s="36"/>
      <c r="AI122" s="36"/>
      <c r="AJ122" s="36"/>
    </row>
    <row r="123" spans="1:36" x14ac:dyDescent="0.2">
      <c r="A123" s="8"/>
      <c r="B123" s="8"/>
      <c r="C123" s="8"/>
      <c r="D123" s="8"/>
      <c r="E123" s="8"/>
      <c r="F123" s="8"/>
      <c r="G123" s="8"/>
      <c r="H123" s="36"/>
      <c r="I123" s="36"/>
      <c r="J123" s="36"/>
      <c r="K123" s="36"/>
      <c r="L123" s="29"/>
      <c r="M123" s="29"/>
      <c r="N123" s="29"/>
      <c r="O123" s="29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  <c r="AA123" s="36"/>
      <c r="AB123" s="36"/>
      <c r="AC123" s="36"/>
      <c r="AD123" s="36"/>
      <c r="AE123" s="36"/>
      <c r="AF123" s="36"/>
      <c r="AG123" s="36"/>
      <c r="AH123" s="36"/>
      <c r="AI123" s="36"/>
      <c r="AJ123" s="36"/>
    </row>
    <row r="124" spans="1:36" x14ac:dyDescent="0.2">
      <c r="A124" s="8"/>
      <c r="B124" s="8"/>
      <c r="C124" s="8"/>
      <c r="D124" s="8"/>
      <c r="E124" s="8"/>
      <c r="F124" s="8"/>
      <c r="G124" s="8"/>
      <c r="H124" s="36"/>
      <c r="I124" s="36"/>
      <c r="J124" s="36"/>
      <c r="K124" s="36"/>
      <c r="L124" s="29"/>
      <c r="M124" s="29"/>
      <c r="N124" s="29"/>
      <c r="O124" s="29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  <c r="AA124" s="36"/>
      <c r="AB124" s="36"/>
      <c r="AC124" s="36"/>
      <c r="AD124" s="36"/>
      <c r="AE124" s="36"/>
      <c r="AF124" s="36"/>
      <c r="AG124" s="36"/>
      <c r="AH124" s="36"/>
      <c r="AI124" s="36"/>
      <c r="AJ124" s="36"/>
    </row>
    <row r="125" spans="1:36" x14ac:dyDescent="0.2">
      <c r="A125" s="8"/>
      <c r="B125" s="8"/>
      <c r="C125" s="8"/>
      <c r="D125" s="8"/>
      <c r="E125" s="8"/>
      <c r="F125" s="8"/>
      <c r="G125" s="8"/>
      <c r="H125" s="36"/>
      <c r="I125" s="36"/>
      <c r="J125" s="36"/>
      <c r="K125" s="36"/>
      <c r="L125" s="29"/>
      <c r="M125" s="29"/>
      <c r="N125" s="29"/>
      <c r="O125" s="29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  <c r="AA125" s="36"/>
      <c r="AB125" s="36"/>
      <c r="AC125" s="36"/>
      <c r="AD125" s="36"/>
      <c r="AE125" s="36"/>
      <c r="AF125" s="36"/>
      <c r="AG125" s="36"/>
      <c r="AH125" s="36"/>
      <c r="AI125" s="36"/>
      <c r="AJ125" s="36"/>
    </row>
    <row r="126" spans="1:36" x14ac:dyDescent="0.2">
      <c r="A126" s="8"/>
      <c r="B126" s="8"/>
      <c r="C126" s="8"/>
      <c r="D126" s="8"/>
      <c r="E126" s="8"/>
      <c r="F126" s="8"/>
      <c r="G126" s="8"/>
      <c r="H126" s="36"/>
      <c r="I126" s="36"/>
      <c r="J126" s="36"/>
      <c r="K126" s="36"/>
      <c r="L126" s="29"/>
      <c r="M126" s="29"/>
      <c r="N126" s="29"/>
      <c r="O126" s="29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  <c r="AA126" s="36"/>
      <c r="AB126" s="36"/>
      <c r="AC126" s="36"/>
      <c r="AD126" s="36"/>
      <c r="AE126" s="36"/>
      <c r="AF126" s="36"/>
      <c r="AG126" s="36"/>
      <c r="AH126" s="36"/>
      <c r="AI126" s="36"/>
      <c r="AJ126" s="36"/>
    </row>
    <row r="127" spans="1:36" x14ac:dyDescent="0.2">
      <c r="A127" s="8"/>
      <c r="B127" s="8"/>
      <c r="C127" s="8"/>
      <c r="D127" s="8"/>
      <c r="E127" s="8"/>
      <c r="F127" s="8"/>
      <c r="G127" s="8"/>
      <c r="H127" s="36"/>
      <c r="I127" s="36"/>
      <c r="J127" s="36"/>
      <c r="K127" s="36"/>
      <c r="L127" s="29"/>
      <c r="M127" s="29"/>
      <c r="N127" s="29"/>
      <c r="O127" s="29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  <c r="AA127" s="36"/>
      <c r="AB127" s="36"/>
      <c r="AC127" s="36"/>
      <c r="AD127" s="36"/>
      <c r="AE127" s="36"/>
      <c r="AF127" s="36"/>
      <c r="AG127" s="36"/>
      <c r="AH127" s="36"/>
      <c r="AI127" s="36"/>
      <c r="AJ127" s="36"/>
    </row>
    <row r="128" spans="1:36" x14ac:dyDescent="0.2">
      <c r="A128" s="8"/>
      <c r="B128" s="8"/>
      <c r="C128" s="8"/>
      <c r="D128" s="8"/>
      <c r="E128" s="8"/>
      <c r="F128" s="8"/>
      <c r="G128" s="8"/>
      <c r="H128" s="36"/>
      <c r="I128" s="36"/>
      <c r="J128" s="36"/>
      <c r="K128" s="36"/>
      <c r="L128" s="29"/>
      <c r="M128" s="29"/>
      <c r="N128" s="29"/>
      <c r="O128" s="29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  <c r="AA128" s="36"/>
      <c r="AB128" s="36"/>
      <c r="AC128" s="36"/>
      <c r="AD128" s="36"/>
      <c r="AE128" s="36"/>
      <c r="AF128" s="36"/>
      <c r="AG128" s="36"/>
      <c r="AH128" s="36"/>
      <c r="AI128" s="36"/>
      <c r="AJ128" s="36"/>
    </row>
    <row r="129" spans="1:36" x14ac:dyDescent="0.2">
      <c r="A129" s="8"/>
      <c r="B129" s="8"/>
      <c r="C129" s="8"/>
      <c r="D129" s="8"/>
      <c r="E129" s="8"/>
      <c r="F129" s="8"/>
      <c r="G129" s="8"/>
      <c r="H129" s="36"/>
      <c r="I129" s="36"/>
      <c r="J129" s="36"/>
      <c r="K129" s="36"/>
      <c r="L129" s="29"/>
      <c r="M129" s="29"/>
      <c r="N129" s="29"/>
      <c r="O129" s="29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  <c r="AA129" s="36"/>
      <c r="AB129" s="36"/>
      <c r="AC129" s="36"/>
      <c r="AD129" s="36"/>
      <c r="AE129" s="36"/>
      <c r="AF129" s="36"/>
      <c r="AG129" s="36"/>
      <c r="AH129" s="36"/>
      <c r="AI129" s="36"/>
      <c r="AJ129" s="36"/>
    </row>
    <row r="130" spans="1:36" x14ac:dyDescent="0.2">
      <c r="A130" s="8"/>
      <c r="B130" s="8"/>
      <c r="C130" s="8"/>
      <c r="D130" s="8"/>
      <c r="E130" s="8"/>
      <c r="F130" s="8"/>
      <c r="G130" s="8"/>
      <c r="H130" s="36"/>
      <c r="I130" s="36"/>
      <c r="J130" s="36"/>
      <c r="K130" s="36"/>
      <c r="L130" s="29"/>
      <c r="M130" s="29"/>
      <c r="N130" s="29"/>
      <c r="O130" s="29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</row>
    <row r="131" spans="1:36" x14ac:dyDescent="0.2">
      <c r="A131" s="8"/>
      <c r="B131" s="8"/>
      <c r="C131" s="8"/>
      <c r="D131" s="8"/>
      <c r="E131" s="8"/>
      <c r="F131" s="8"/>
      <c r="G131" s="8"/>
      <c r="H131" s="36"/>
      <c r="I131" s="36"/>
      <c r="J131" s="36"/>
      <c r="K131" s="36"/>
      <c r="L131" s="29"/>
      <c r="M131" s="29"/>
      <c r="N131" s="29"/>
      <c r="O131" s="29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</row>
    <row r="132" spans="1:36" x14ac:dyDescent="0.2">
      <c r="A132" s="8"/>
      <c r="B132" s="8"/>
      <c r="C132" s="8"/>
      <c r="D132" s="8"/>
      <c r="E132" s="8"/>
      <c r="F132" s="8"/>
      <c r="G132" s="8"/>
      <c r="H132" s="36"/>
      <c r="I132" s="36"/>
      <c r="J132" s="36"/>
      <c r="K132" s="36"/>
      <c r="L132" s="29"/>
      <c r="M132" s="29"/>
      <c r="N132" s="29"/>
      <c r="O132" s="29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  <c r="AA132" s="36"/>
      <c r="AB132" s="36"/>
      <c r="AC132" s="36"/>
      <c r="AD132" s="36"/>
      <c r="AE132" s="36"/>
      <c r="AF132" s="36"/>
      <c r="AG132" s="36"/>
      <c r="AH132" s="36"/>
      <c r="AI132" s="36"/>
      <c r="AJ132" s="36"/>
    </row>
    <row r="133" spans="1:36" x14ac:dyDescent="0.2">
      <c r="A133" s="8"/>
      <c r="B133" s="8"/>
      <c r="C133" s="8"/>
      <c r="D133" s="8"/>
      <c r="E133" s="8"/>
      <c r="F133" s="8"/>
      <c r="G133" s="8"/>
      <c r="H133" s="36"/>
      <c r="I133" s="36"/>
      <c r="J133" s="36"/>
      <c r="K133" s="36"/>
      <c r="L133" s="29"/>
      <c r="M133" s="29"/>
      <c r="N133" s="29"/>
      <c r="O133" s="29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  <c r="AA133" s="36"/>
      <c r="AB133" s="36"/>
      <c r="AC133" s="36"/>
      <c r="AD133" s="36"/>
      <c r="AE133" s="36"/>
      <c r="AF133" s="36"/>
      <c r="AG133" s="36"/>
      <c r="AH133" s="36"/>
      <c r="AI133" s="36"/>
      <c r="AJ133" s="36"/>
    </row>
    <row r="134" spans="1:36" x14ac:dyDescent="0.2">
      <c r="A134" s="8"/>
      <c r="B134" s="8"/>
      <c r="C134" s="8"/>
      <c r="D134" s="8"/>
      <c r="E134" s="8"/>
      <c r="F134" s="8"/>
      <c r="G134" s="8"/>
      <c r="H134" s="36"/>
      <c r="I134" s="36"/>
      <c r="J134" s="36"/>
      <c r="K134" s="36"/>
      <c r="L134" s="29"/>
      <c r="M134" s="29"/>
      <c r="N134" s="29"/>
      <c r="O134" s="29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  <c r="AA134" s="36"/>
      <c r="AB134" s="36"/>
      <c r="AC134" s="36"/>
      <c r="AD134" s="36"/>
      <c r="AE134" s="36"/>
      <c r="AF134" s="36"/>
      <c r="AG134" s="36"/>
      <c r="AH134" s="36"/>
      <c r="AI134" s="36"/>
      <c r="AJ134" s="36"/>
    </row>
    <row r="135" spans="1:36" x14ac:dyDescent="0.2">
      <c r="A135" s="8"/>
      <c r="B135" s="8"/>
      <c r="C135" s="8"/>
      <c r="D135" s="8"/>
      <c r="E135" s="8"/>
      <c r="F135" s="8"/>
      <c r="G135" s="8"/>
      <c r="H135" s="36"/>
      <c r="I135" s="36"/>
      <c r="J135" s="36"/>
      <c r="K135" s="36"/>
      <c r="L135" s="29"/>
      <c r="M135" s="29"/>
      <c r="N135" s="29"/>
      <c r="O135" s="29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  <c r="AA135" s="36"/>
      <c r="AB135" s="36"/>
      <c r="AC135" s="36"/>
      <c r="AD135" s="36"/>
      <c r="AE135" s="36"/>
      <c r="AF135" s="36"/>
      <c r="AG135" s="36"/>
      <c r="AH135" s="36"/>
      <c r="AI135" s="36"/>
      <c r="AJ135" s="36"/>
    </row>
    <row r="136" spans="1:36" x14ac:dyDescent="0.2">
      <c r="A136" s="8"/>
      <c r="B136" s="8"/>
      <c r="C136" s="8"/>
      <c r="D136" s="8"/>
      <c r="E136" s="8"/>
      <c r="F136" s="8"/>
      <c r="G136" s="8"/>
      <c r="H136" s="36"/>
      <c r="I136" s="36"/>
      <c r="J136" s="36"/>
      <c r="K136" s="36"/>
      <c r="L136" s="29"/>
      <c r="M136" s="29"/>
      <c r="N136" s="29"/>
      <c r="O136" s="29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  <c r="AA136" s="36"/>
      <c r="AB136" s="36"/>
      <c r="AC136" s="36"/>
      <c r="AD136" s="36"/>
      <c r="AE136" s="36"/>
      <c r="AF136" s="36"/>
      <c r="AG136" s="36"/>
      <c r="AH136" s="36"/>
      <c r="AI136" s="36"/>
      <c r="AJ136" s="36"/>
    </row>
    <row r="137" spans="1:36" x14ac:dyDescent="0.2">
      <c r="A137" s="8"/>
      <c r="B137" s="8"/>
      <c r="C137" s="8"/>
      <c r="D137" s="8"/>
      <c r="E137" s="8"/>
      <c r="F137" s="8"/>
      <c r="G137" s="8"/>
      <c r="H137" s="36"/>
      <c r="I137" s="36"/>
      <c r="J137" s="36"/>
      <c r="K137" s="36"/>
      <c r="L137" s="29"/>
      <c r="M137" s="29"/>
      <c r="N137" s="29"/>
      <c r="O137" s="29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  <c r="AA137" s="36"/>
      <c r="AB137" s="36"/>
      <c r="AC137" s="36"/>
      <c r="AD137" s="36"/>
      <c r="AE137" s="36"/>
      <c r="AF137" s="36"/>
      <c r="AG137" s="36"/>
      <c r="AH137" s="36"/>
      <c r="AI137" s="36"/>
      <c r="AJ137" s="36"/>
    </row>
    <row r="138" spans="1:36" x14ac:dyDescent="0.2">
      <c r="A138" s="8"/>
      <c r="B138" s="8"/>
      <c r="C138" s="8"/>
      <c r="D138" s="8"/>
      <c r="E138" s="8"/>
      <c r="F138" s="8"/>
      <c r="G138" s="8"/>
      <c r="H138" s="36"/>
      <c r="I138" s="36"/>
      <c r="J138" s="47"/>
      <c r="K138" s="47"/>
      <c r="L138" s="14"/>
      <c r="M138" s="14"/>
      <c r="N138" s="14"/>
      <c r="O138" s="14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  <c r="AA138" s="36"/>
      <c r="AB138" s="36"/>
      <c r="AC138" s="36"/>
      <c r="AD138" s="36"/>
      <c r="AE138" s="36"/>
      <c r="AF138" s="36"/>
      <c r="AG138" s="36"/>
      <c r="AH138" s="36"/>
      <c r="AI138" s="36"/>
      <c r="AJ138" s="36"/>
    </row>
    <row r="139" spans="1:36" x14ac:dyDescent="0.2">
      <c r="A139" s="8"/>
      <c r="B139" s="8"/>
      <c r="C139" s="8"/>
      <c r="D139" s="8"/>
      <c r="E139" s="8"/>
      <c r="F139" s="8"/>
      <c r="G139" s="8"/>
      <c r="H139" s="36"/>
      <c r="I139" s="36"/>
      <c r="J139" s="47"/>
      <c r="K139" s="47"/>
      <c r="L139" s="14"/>
      <c r="M139" s="14"/>
      <c r="N139" s="14"/>
      <c r="O139" s="14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  <c r="AA139" s="36"/>
      <c r="AB139" s="36"/>
      <c r="AC139" s="36"/>
      <c r="AD139" s="36"/>
      <c r="AE139" s="36"/>
      <c r="AF139" s="36"/>
      <c r="AG139" s="36"/>
      <c r="AH139" s="36"/>
      <c r="AI139" s="36"/>
      <c r="AJ139" s="36"/>
    </row>
    <row r="140" spans="1:36" x14ac:dyDescent="0.2">
      <c r="A140" s="8"/>
      <c r="B140" s="8"/>
      <c r="C140" s="8"/>
      <c r="D140" s="8"/>
      <c r="E140" s="8"/>
      <c r="F140" s="8"/>
      <c r="G140" s="8"/>
      <c r="H140" s="36"/>
      <c r="I140" s="36"/>
      <c r="J140" s="47"/>
      <c r="K140" s="47"/>
      <c r="L140" s="14"/>
      <c r="M140" s="14"/>
      <c r="N140" s="14"/>
      <c r="O140" s="14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  <c r="AA140" s="36"/>
      <c r="AB140" s="36"/>
      <c r="AC140" s="36"/>
      <c r="AD140" s="36"/>
      <c r="AE140" s="36"/>
      <c r="AF140" s="36"/>
      <c r="AG140" s="36"/>
      <c r="AH140" s="36"/>
      <c r="AI140" s="36"/>
      <c r="AJ140" s="36"/>
    </row>
    <row r="141" spans="1:36" x14ac:dyDescent="0.2">
      <c r="A141" s="8"/>
      <c r="B141" s="8"/>
      <c r="C141" s="8"/>
      <c r="D141" s="8"/>
      <c r="E141" s="8"/>
      <c r="F141" s="8"/>
      <c r="G141" s="8"/>
      <c r="H141" s="47"/>
      <c r="I141" s="36"/>
      <c r="J141" s="47"/>
      <c r="K141" s="47"/>
      <c r="L141" s="14"/>
      <c r="M141" s="14"/>
      <c r="N141" s="14"/>
      <c r="O141" s="14"/>
      <c r="P141" s="47"/>
      <c r="Q141" s="36"/>
      <c r="R141" s="36"/>
      <c r="S141" s="36"/>
      <c r="T141" s="36"/>
      <c r="U141" s="36"/>
      <c r="V141" s="36"/>
      <c r="W141" s="36"/>
      <c r="X141" s="36"/>
      <c r="Y141" s="36"/>
      <c r="Z141" s="36"/>
      <c r="AA141" s="36"/>
      <c r="AB141" s="36"/>
      <c r="AC141" s="36"/>
      <c r="AD141" s="36"/>
      <c r="AE141" s="36"/>
      <c r="AF141" s="36"/>
      <c r="AG141" s="36"/>
      <c r="AH141" s="36"/>
      <c r="AI141" s="36"/>
      <c r="AJ141" s="36"/>
    </row>
    <row r="142" spans="1:36" x14ac:dyDescent="0.2">
      <c r="A142" s="8"/>
      <c r="B142" s="8"/>
      <c r="C142" s="8"/>
      <c r="D142" s="8"/>
      <c r="E142" s="8"/>
      <c r="F142" s="8"/>
      <c r="G142" s="8"/>
      <c r="H142" s="47"/>
      <c r="I142" s="36"/>
      <c r="J142" s="47"/>
      <c r="K142" s="47"/>
      <c r="L142" s="14"/>
      <c r="M142" s="14"/>
      <c r="N142" s="14"/>
      <c r="O142" s="14"/>
      <c r="P142" s="47"/>
      <c r="Q142" s="36"/>
      <c r="R142" s="36"/>
      <c r="S142" s="36"/>
      <c r="T142" s="36"/>
      <c r="U142" s="36"/>
      <c r="V142" s="36"/>
      <c r="W142" s="36"/>
      <c r="X142" s="36"/>
      <c r="Y142" s="36"/>
      <c r="Z142" s="36"/>
      <c r="AA142" s="36"/>
      <c r="AB142" s="36"/>
      <c r="AC142" s="36"/>
      <c r="AD142" s="36"/>
      <c r="AE142" s="36"/>
      <c r="AF142" s="36"/>
      <c r="AG142" s="36"/>
      <c r="AH142" s="36"/>
      <c r="AI142" s="36"/>
      <c r="AJ142" s="36"/>
    </row>
    <row r="143" spans="1:36" x14ac:dyDescent="0.2">
      <c r="A143" s="8"/>
      <c r="B143" s="8"/>
      <c r="C143" s="8"/>
      <c r="D143" s="8"/>
      <c r="E143" s="8"/>
      <c r="F143" s="8"/>
      <c r="G143" s="8"/>
      <c r="H143" s="47"/>
      <c r="I143" s="36"/>
      <c r="J143" s="47"/>
      <c r="K143" s="47"/>
      <c r="L143" s="14"/>
      <c r="M143" s="14"/>
      <c r="N143" s="14"/>
      <c r="O143" s="14"/>
      <c r="P143" s="47"/>
      <c r="Q143" s="36"/>
      <c r="R143" s="36"/>
      <c r="S143" s="36"/>
      <c r="T143" s="36"/>
      <c r="U143" s="36"/>
      <c r="V143" s="36"/>
      <c r="W143" s="36"/>
      <c r="X143" s="36"/>
      <c r="Y143" s="36"/>
      <c r="Z143" s="36"/>
      <c r="AA143" s="36"/>
      <c r="AB143" s="36"/>
      <c r="AC143" s="36"/>
      <c r="AD143" s="36"/>
      <c r="AE143" s="36"/>
      <c r="AF143" s="36"/>
      <c r="AG143" s="36"/>
      <c r="AH143" s="36"/>
      <c r="AI143" s="36"/>
      <c r="AJ143" s="36"/>
    </row>
    <row r="144" spans="1:36" x14ac:dyDescent="0.2">
      <c r="A144" s="8"/>
      <c r="B144" s="8"/>
      <c r="C144" s="8"/>
      <c r="D144" s="8"/>
      <c r="E144" s="8"/>
      <c r="F144" s="8"/>
      <c r="G144" s="8"/>
      <c r="H144" s="47"/>
      <c r="I144" s="36"/>
      <c r="J144" s="47"/>
      <c r="K144" s="47"/>
      <c r="L144" s="14"/>
      <c r="M144" s="14"/>
      <c r="N144" s="14"/>
      <c r="O144" s="14"/>
      <c r="P144" s="47"/>
      <c r="Q144" s="36"/>
      <c r="R144" s="36"/>
      <c r="S144" s="36"/>
      <c r="T144" s="36"/>
      <c r="U144" s="36"/>
      <c r="V144" s="36"/>
      <c r="W144" s="36"/>
      <c r="X144" s="36"/>
      <c r="Y144" s="36"/>
      <c r="Z144" s="36"/>
      <c r="AA144" s="36"/>
      <c r="AB144" s="36"/>
      <c r="AC144" s="36"/>
      <c r="AD144" s="36"/>
      <c r="AE144" s="36"/>
      <c r="AF144" s="36"/>
      <c r="AG144" s="36"/>
      <c r="AH144" s="36"/>
      <c r="AI144" s="36"/>
      <c r="AJ144" s="36"/>
    </row>
    <row r="145" spans="1:36" x14ac:dyDescent="0.2">
      <c r="A145" s="8"/>
      <c r="B145" s="8"/>
      <c r="C145" s="8"/>
      <c r="D145" s="8"/>
      <c r="E145" s="8"/>
      <c r="F145" s="8"/>
      <c r="G145" s="8"/>
      <c r="H145" s="47"/>
      <c r="I145" s="36"/>
      <c r="J145" s="47"/>
      <c r="K145" s="47"/>
      <c r="L145" s="34"/>
      <c r="M145" s="34"/>
      <c r="N145" s="34"/>
      <c r="O145" s="34"/>
      <c r="P145" s="47"/>
      <c r="Q145" s="36"/>
      <c r="R145" s="36"/>
      <c r="S145" s="36"/>
      <c r="T145" s="36"/>
      <c r="U145" s="36"/>
      <c r="V145" s="36"/>
      <c r="W145" s="36"/>
      <c r="X145" s="36"/>
      <c r="Y145" s="36"/>
      <c r="Z145" s="36"/>
      <c r="AA145" s="36"/>
      <c r="AB145" s="36"/>
      <c r="AC145" s="36"/>
      <c r="AD145" s="36"/>
      <c r="AE145" s="36"/>
      <c r="AF145" s="36"/>
      <c r="AG145" s="36"/>
      <c r="AH145" s="36"/>
      <c r="AI145" s="36"/>
      <c r="AJ145" s="36"/>
    </row>
    <row r="146" spans="1:36" x14ac:dyDescent="0.2">
      <c r="A146" s="8"/>
      <c r="B146" s="8"/>
      <c r="C146" s="8"/>
      <c r="D146" s="8"/>
      <c r="E146" s="8"/>
      <c r="F146" s="8"/>
      <c r="G146" s="8"/>
      <c r="H146" s="36"/>
      <c r="I146" s="36"/>
      <c r="J146" s="47"/>
      <c r="K146" s="47"/>
      <c r="L146" s="14"/>
      <c r="M146" s="14"/>
      <c r="N146" s="14"/>
      <c r="O146" s="14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  <c r="AA146" s="36"/>
      <c r="AB146" s="36"/>
      <c r="AC146" s="36"/>
      <c r="AD146" s="36"/>
      <c r="AE146" s="36"/>
      <c r="AF146" s="36"/>
      <c r="AG146" s="36"/>
      <c r="AH146" s="36"/>
      <c r="AI146" s="36"/>
      <c r="AJ146" s="36"/>
    </row>
    <row r="147" spans="1:36" x14ac:dyDescent="0.2">
      <c r="A147" s="8"/>
      <c r="B147" s="8"/>
      <c r="C147" s="8"/>
      <c r="D147" s="8"/>
      <c r="E147" s="8"/>
      <c r="F147" s="8"/>
      <c r="G147" s="8"/>
      <c r="H147" s="36"/>
      <c r="I147" s="36"/>
      <c r="J147" s="36"/>
      <c r="K147" s="36"/>
      <c r="L147" s="29"/>
      <c r="M147" s="29"/>
      <c r="N147" s="29"/>
      <c r="O147" s="29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  <c r="AA147" s="36"/>
      <c r="AB147" s="36"/>
      <c r="AC147" s="36"/>
      <c r="AD147" s="36"/>
      <c r="AE147" s="36"/>
      <c r="AF147" s="36"/>
      <c r="AG147" s="36"/>
      <c r="AH147" s="36"/>
      <c r="AI147" s="36"/>
      <c r="AJ147" s="36"/>
    </row>
    <row r="148" spans="1:36" x14ac:dyDescent="0.2">
      <c r="A148" s="8"/>
      <c r="B148" s="8"/>
      <c r="C148" s="8"/>
      <c r="D148" s="8"/>
      <c r="E148" s="8"/>
      <c r="F148" s="8"/>
      <c r="G148" s="8"/>
      <c r="H148" s="36"/>
      <c r="I148" s="36"/>
      <c r="J148" s="36"/>
      <c r="K148" s="36"/>
      <c r="L148" s="29"/>
      <c r="M148" s="29"/>
      <c r="N148" s="29"/>
      <c r="O148" s="29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  <c r="AA148" s="36"/>
      <c r="AB148" s="36"/>
      <c r="AC148" s="36"/>
      <c r="AD148" s="36"/>
      <c r="AE148" s="36"/>
      <c r="AF148" s="36"/>
      <c r="AG148" s="36"/>
      <c r="AH148" s="36"/>
      <c r="AI148" s="36"/>
      <c r="AJ148" s="36"/>
    </row>
    <row r="149" spans="1:36" x14ac:dyDescent="0.2">
      <c r="A149" s="8"/>
      <c r="B149" s="8"/>
      <c r="C149" s="8"/>
      <c r="D149" s="8"/>
      <c r="E149" s="8"/>
      <c r="F149" s="8"/>
      <c r="G149" s="8"/>
      <c r="H149" s="36"/>
      <c r="I149" s="36"/>
      <c r="J149" s="36"/>
      <c r="K149" s="36"/>
      <c r="L149" s="29"/>
      <c r="M149" s="29"/>
      <c r="N149" s="29"/>
      <c r="O149" s="29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  <c r="AA149" s="36"/>
      <c r="AB149" s="36"/>
      <c r="AC149" s="36"/>
      <c r="AD149" s="36"/>
      <c r="AE149" s="36"/>
      <c r="AF149" s="36"/>
      <c r="AG149" s="36"/>
      <c r="AH149" s="36"/>
      <c r="AI149" s="36"/>
      <c r="AJ149" s="36"/>
    </row>
    <row r="150" spans="1:36" x14ac:dyDescent="0.2">
      <c r="A150" s="8"/>
      <c r="B150" s="8"/>
      <c r="C150" s="8"/>
      <c r="D150" s="8"/>
      <c r="E150" s="8"/>
      <c r="F150" s="8"/>
      <c r="G150" s="8"/>
      <c r="H150" s="36"/>
      <c r="I150" s="36"/>
      <c r="J150" s="36"/>
      <c r="K150" s="36"/>
      <c r="L150" s="29"/>
      <c r="M150" s="29"/>
      <c r="N150" s="29"/>
      <c r="O150" s="29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  <c r="AA150" s="36"/>
      <c r="AB150" s="36"/>
      <c r="AC150" s="36"/>
      <c r="AD150" s="36"/>
      <c r="AE150" s="36"/>
      <c r="AF150" s="36"/>
      <c r="AG150" s="36"/>
      <c r="AH150" s="36"/>
      <c r="AI150" s="36"/>
      <c r="AJ150" s="36"/>
    </row>
    <row r="151" spans="1:36" x14ac:dyDescent="0.2">
      <c r="A151" s="8"/>
      <c r="B151" s="8"/>
      <c r="C151" s="8"/>
      <c r="D151" s="8"/>
      <c r="E151" s="8"/>
      <c r="F151" s="8"/>
      <c r="G151" s="8"/>
      <c r="H151" s="36"/>
      <c r="I151" s="36"/>
      <c r="J151" s="36"/>
      <c r="K151" s="36"/>
      <c r="L151" s="29"/>
      <c r="M151" s="29"/>
      <c r="N151" s="29"/>
      <c r="O151" s="29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  <c r="AA151" s="36"/>
      <c r="AB151" s="36"/>
      <c r="AC151" s="36"/>
      <c r="AD151" s="36"/>
      <c r="AE151" s="36"/>
      <c r="AF151" s="36"/>
      <c r="AG151" s="36"/>
      <c r="AH151" s="36"/>
      <c r="AI151" s="36"/>
      <c r="AJ151" s="36"/>
    </row>
    <row r="152" spans="1:36" x14ac:dyDescent="0.2">
      <c r="A152" s="8"/>
      <c r="B152" s="8"/>
      <c r="C152" s="8"/>
      <c r="D152" s="8"/>
      <c r="E152" s="8"/>
      <c r="F152" s="8"/>
      <c r="G152" s="8"/>
      <c r="H152" s="36"/>
      <c r="I152" s="36"/>
      <c r="J152" s="36"/>
      <c r="K152" s="36"/>
      <c r="L152" s="29"/>
      <c r="M152" s="29"/>
      <c r="N152" s="29"/>
      <c r="O152" s="29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  <c r="AA152" s="36"/>
      <c r="AB152" s="36"/>
      <c r="AC152" s="36"/>
      <c r="AD152" s="36"/>
      <c r="AE152" s="36"/>
      <c r="AF152" s="36"/>
      <c r="AG152" s="36"/>
      <c r="AH152" s="36"/>
      <c r="AI152" s="36"/>
      <c r="AJ152" s="36"/>
    </row>
    <row r="153" spans="1:36" x14ac:dyDescent="0.2">
      <c r="A153" s="8"/>
      <c r="B153" s="8"/>
      <c r="C153" s="8"/>
      <c r="D153" s="8"/>
      <c r="E153" s="8"/>
      <c r="F153" s="8"/>
      <c r="G153" s="8"/>
      <c r="H153" s="36"/>
      <c r="I153" s="36"/>
      <c r="J153" s="36"/>
      <c r="K153" s="36"/>
      <c r="L153" s="29"/>
      <c r="M153" s="29"/>
      <c r="N153" s="29"/>
      <c r="O153" s="29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  <c r="AA153" s="36"/>
      <c r="AB153" s="36"/>
      <c r="AC153" s="36"/>
      <c r="AD153" s="36"/>
      <c r="AE153" s="36"/>
      <c r="AF153" s="36"/>
      <c r="AG153" s="36"/>
      <c r="AH153" s="36"/>
      <c r="AI153" s="36"/>
      <c r="AJ153" s="36"/>
    </row>
    <row r="154" spans="1:36" x14ac:dyDescent="0.2">
      <c r="A154" s="8"/>
      <c r="B154" s="8"/>
      <c r="C154" s="8"/>
      <c r="D154" s="8"/>
      <c r="E154" s="8"/>
      <c r="F154" s="8"/>
      <c r="G154" s="8"/>
      <c r="H154" s="36"/>
      <c r="I154" s="36"/>
      <c r="J154" s="36"/>
      <c r="K154" s="36"/>
      <c r="L154" s="29"/>
      <c r="M154" s="29"/>
      <c r="N154" s="29"/>
      <c r="O154" s="29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  <c r="AA154" s="36"/>
      <c r="AB154" s="36"/>
      <c r="AC154" s="36"/>
      <c r="AD154" s="36"/>
      <c r="AE154" s="36"/>
      <c r="AF154" s="36"/>
      <c r="AG154" s="36"/>
      <c r="AH154" s="36"/>
      <c r="AI154" s="36"/>
      <c r="AJ154" s="36"/>
    </row>
    <row r="155" spans="1:36" x14ac:dyDescent="0.2">
      <c r="A155" s="8"/>
      <c r="B155" s="8"/>
      <c r="C155" s="8"/>
      <c r="D155" s="8"/>
      <c r="E155" s="8"/>
      <c r="F155" s="8"/>
      <c r="G155" s="8"/>
      <c r="H155" s="36"/>
      <c r="I155" s="36"/>
      <c r="J155" s="36"/>
      <c r="K155" s="36"/>
      <c r="L155" s="29"/>
      <c r="M155" s="29"/>
      <c r="N155" s="29"/>
      <c r="O155" s="29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  <c r="AA155" s="36"/>
      <c r="AB155" s="36"/>
      <c r="AC155" s="36"/>
      <c r="AD155" s="36"/>
      <c r="AE155" s="36"/>
      <c r="AF155" s="36"/>
      <c r="AG155" s="36"/>
      <c r="AH155" s="36"/>
      <c r="AI155" s="36"/>
      <c r="AJ155" s="36"/>
    </row>
    <row r="156" spans="1:36" x14ac:dyDescent="0.2">
      <c r="A156" s="8"/>
      <c r="B156" s="8"/>
      <c r="C156" s="8"/>
      <c r="D156" s="8"/>
      <c r="E156" s="8"/>
      <c r="F156" s="8"/>
      <c r="G156" s="8"/>
      <c r="H156" s="47"/>
      <c r="I156" s="36"/>
      <c r="J156" s="36"/>
      <c r="K156" s="36"/>
      <c r="L156" s="29"/>
      <c r="M156" s="29"/>
      <c r="N156" s="29"/>
      <c r="O156" s="29"/>
      <c r="P156" s="47"/>
      <c r="Q156" s="36"/>
      <c r="R156" s="36"/>
      <c r="S156" s="36"/>
      <c r="T156" s="36"/>
      <c r="U156" s="36"/>
      <c r="V156" s="36"/>
      <c r="W156" s="36"/>
      <c r="X156" s="36"/>
      <c r="Y156" s="36"/>
      <c r="Z156" s="36"/>
      <c r="AA156" s="36"/>
      <c r="AB156" s="36"/>
      <c r="AC156" s="36"/>
      <c r="AD156" s="36"/>
      <c r="AE156" s="36"/>
      <c r="AF156" s="36"/>
      <c r="AG156" s="36"/>
      <c r="AH156" s="36"/>
      <c r="AI156" s="36"/>
      <c r="AJ156" s="36"/>
    </row>
    <row r="157" spans="1:36" x14ac:dyDescent="0.2">
      <c r="A157" s="8"/>
      <c r="B157" s="8"/>
      <c r="C157" s="8"/>
      <c r="D157" s="8"/>
      <c r="E157" s="8"/>
      <c r="F157" s="8"/>
      <c r="G157" s="8"/>
      <c r="H157" s="47"/>
      <c r="I157" s="36"/>
      <c r="J157" s="36"/>
      <c r="K157" s="36"/>
      <c r="L157" s="29"/>
      <c r="M157" s="29"/>
      <c r="N157" s="29"/>
      <c r="O157" s="29"/>
      <c r="P157" s="47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</row>
    <row r="158" spans="1:36" x14ac:dyDescent="0.2">
      <c r="A158" s="8"/>
      <c r="B158" s="8"/>
      <c r="C158" s="8"/>
      <c r="D158" s="8"/>
      <c r="E158" s="8"/>
      <c r="F158" s="8"/>
      <c r="G158" s="8"/>
      <c r="H158" s="47"/>
      <c r="I158" s="36"/>
      <c r="J158" s="36"/>
      <c r="K158" s="36"/>
      <c r="L158" s="29"/>
      <c r="M158" s="29"/>
      <c r="N158" s="29"/>
      <c r="O158" s="29"/>
      <c r="P158" s="47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  <c r="AI158" s="36"/>
      <c r="AJ158" s="36"/>
    </row>
    <row r="159" spans="1:36" x14ac:dyDescent="0.2">
      <c r="A159" s="8"/>
      <c r="B159" s="8"/>
      <c r="C159" s="8"/>
      <c r="D159" s="8"/>
      <c r="E159" s="8"/>
      <c r="F159" s="8"/>
      <c r="G159" s="8"/>
      <c r="H159" s="47"/>
      <c r="I159" s="36"/>
      <c r="J159" s="36"/>
      <c r="K159" s="36"/>
      <c r="L159" s="29"/>
      <c r="M159" s="29"/>
      <c r="N159" s="29"/>
      <c r="O159" s="29"/>
      <c r="P159" s="47"/>
      <c r="Q159" s="36"/>
      <c r="R159" s="36"/>
      <c r="S159" s="36"/>
      <c r="T159" s="36"/>
      <c r="U159" s="36"/>
      <c r="V159" s="36"/>
      <c r="W159" s="36"/>
      <c r="X159" s="36"/>
      <c r="Y159" s="36"/>
      <c r="Z159" s="36"/>
      <c r="AA159" s="36"/>
      <c r="AB159" s="36"/>
      <c r="AC159" s="36"/>
      <c r="AD159" s="36"/>
      <c r="AE159" s="36"/>
      <c r="AF159" s="36"/>
      <c r="AG159" s="36"/>
      <c r="AH159" s="36"/>
      <c r="AI159" s="36"/>
      <c r="AJ159" s="36"/>
    </row>
    <row r="160" spans="1:36" x14ac:dyDescent="0.2">
      <c r="A160" s="8"/>
      <c r="B160" s="8"/>
      <c r="C160" s="8"/>
      <c r="D160" s="8"/>
      <c r="E160" s="8"/>
      <c r="F160" s="8"/>
      <c r="G160" s="8"/>
      <c r="H160" s="47"/>
      <c r="I160" s="36"/>
      <c r="J160" s="36"/>
      <c r="K160" s="36"/>
      <c r="L160" s="29"/>
      <c r="M160" s="29"/>
      <c r="N160" s="29"/>
      <c r="O160" s="29"/>
      <c r="P160" s="47"/>
      <c r="Q160" s="36"/>
      <c r="R160" s="36"/>
      <c r="S160" s="36"/>
      <c r="T160" s="36"/>
      <c r="U160" s="36"/>
      <c r="V160" s="36"/>
      <c r="W160" s="36"/>
      <c r="X160" s="36"/>
      <c r="Y160" s="36"/>
      <c r="Z160" s="36"/>
      <c r="AA160" s="36"/>
      <c r="AB160" s="36"/>
      <c r="AC160" s="36"/>
      <c r="AD160" s="36"/>
      <c r="AE160" s="36"/>
      <c r="AF160" s="36"/>
      <c r="AG160" s="36"/>
      <c r="AH160" s="36"/>
      <c r="AI160" s="36"/>
      <c r="AJ160" s="36"/>
    </row>
    <row r="161" spans="1:36" x14ac:dyDescent="0.2">
      <c r="A161" s="8"/>
      <c r="B161" s="8"/>
      <c r="C161" s="8"/>
      <c r="D161" s="8"/>
      <c r="E161" s="8"/>
      <c r="F161" s="8"/>
      <c r="G161" s="8"/>
      <c r="H161" s="47"/>
      <c r="I161" s="36"/>
      <c r="J161" s="36"/>
      <c r="K161" s="36"/>
      <c r="L161" s="29"/>
      <c r="M161" s="29"/>
      <c r="N161" s="29"/>
      <c r="O161" s="29"/>
      <c r="P161" s="47"/>
      <c r="Q161" s="36"/>
      <c r="R161" s="36"/>
      <c r="S161" s="36"/>
      <c r="T161" s="36"/>
      <c r="U161" s="36"/>
      <c r="V161" s="36"/>
      <c r="W161" s="36"/>
      <c r="X161" s="36"/>
      <c r="Y161" s="36"/>
      <c r="Z161" s="36"/>
      <c r="AA161" s="36"/>
      <c r="AB161" s="36"/>
      <c r="AC161" s="36"/>
      <c r="AD161" s="36"/>
      <c r="AE161" s="36"/>
      <c r="AF161" s="36"/>
      <c r="AG161" s="36"/>
      <c r="AH161" s="36"/>
      <c r="AI161" s="36"/>
      <c r="AJ161" s="36"/>
    </row>
    <row r="162" spans="1:36" x14ac:dyDescent="0.2">
      <c r="A162" s="8"/>
      <c r="B162" s="8"/>
      <c r="C162" s="8"/>
      <c r="D162" s="8"/>
      <c r="E162" s="8"/>
      <c r="F162" s="8"/>
      <c r="G162" s="8"/>
      <c r="H162" s="47"/>
      <c r="I162" s="36"/>
      <c r="J162" s="36"/>
      <c r="K162" s="36"/>
      <c r="L162" s="29"/>
      <c r="M162" s="29"/>
      <c r="N162" s="29"/>
      <c r="O162" s="29"/>
      <c r="P162" s="47"/>
      <c r="Q162" s="36"/>
      <c r="R162" s="36"/>
      <c r="S162" s="36"/>
      <c r="T162" s="36"/>
      <c r="U162" s="36"/>
      <c r="V162" s="36"/>
      <c r="W162" s="36"/>
      <c r="X162" s="36"/>
      <c r="Y162" s="36"/>
      <c r="Z162" s="36"/>
      <c r="AA162" s="36"/>
      <c r="AB162" s="36"/>
      <c r="AC162" s="36"/>
      <c r="AD162" s="36"/>
      <c r="AE162" s="36"/>
      <c r="AF162" s="36"/>
      <c r="AG162" s="36"/>
      <c r="AH162" s="36"/>
      <c r="AI162" s="36"/>
      <c r="AJ162" s="36"/>
    </row>
    <row r="163" spans="1:36" x14ac:dyDescent="0.2">
      <c r="A163" s="8"/>
      <c r="B163" s="8"/>
      <c r="C163" s="8"/>
      <c r="D163" s="8"/>
      <c r="E163" s="8"/>
      <c r="F163" s="8"/>
      <c r="G163" s="8"/>
      <c r="H163" s="47"/>
      <c r="I163" s="36"/>
      <c r="J163" s="36"/>
      <c r="K163" s="36"/>
      <c r="L163" s="29"/>
      <c r="M163" s="29"/>
      <c r="N163" s="29"/>
      <c r="O163" s="29"/>
      <c r="P163" s="47"/>
      <c r="Q163" s="36"/>
      <c r="R163" s="36"/>
      <c r="S163" s="36"/>
      <c r="T163" s="36"/>
      <c r="U163" s="36"/>
      <c r="V163" s="36"/>
      <c r="W163" s="36"/>
      <c r="X163" s="36"/>
      <c r="Y163" s="36"/>
      <c r="Z163" s="36"/>
      <c r="AA163" s="36"/>
      <c r="AB163" s="36"/>
      <c r="AC163" s="36"/>
      <c r="AD163" s="36"/>
      <c r="AE163" s="36"/>
      <c r="AF163" s="36"/>
      <c r="AG163" s="36"/>
      <c r="AH163" s="36"/>
      <c r="AI163" s="36"/>
      <c r="AJ163" s="36"/>
    </row>
    <row r="164" spans="1:36" x14ac:dyDescent="0.2">
      <c r="A164" s="8"/>
      <c r="B164" s="8"/>
      <c r="C164" s="8"/>
      <c r="D164" s="8"/>
      <c r="E164" s="8"/>
      <c r="F164" s="8"/>
      <c r="G164" s="8"/>
      <c r="H164" s="47"/>
      <c r="I164" s="36"/>
      <c r="J164" s="36"/>
      <c r="K164" s="36"/>
      <c r="L164" s="29"/>
      <c r="M164" s="29"/>
      <c r="N164" s="29"/>
      <c r="O164" s="29"/>
      <c r="P164" s="47"/>
      <c r="Q164" s="36"/>
      <c r="R164" s="36"/>
      <c r="S164" s="36"/>
      <c r="T164" s="36"/>
      <c r="U164" s="36"/>
      <c r="V164" s="36"/>
      <c r="W164" s="36"/>
      <c r="X164" s="36"/>
      <c r="Y164" s="36"/>
      <c r="Z164" s="36"/>
      <c r="AA164" s="36"/>
      <c r="AB164" s="36"/>
      <c r="AC164" s="36"/>
      <c r="AD164" s="36"/>
      <c r="AE164" s="36"/>
      <c r="AF164" s="36"/>
      <c r="AG164" s="36"/>
      <c r="AH164" s="36"/>
      <c r="AI164" s="36"/>
      <c r="AJ164" s="36"/>
    </row>
    <row r="165" spans="1:36" x14ac:dyDescent="0.2">
      <c r="A165" s="8"/>
      <c r="B165" s="8"/>
      <c r="C165" s="8"/>
      <c r="D165" s="8"/>
      <c r="E165" s="8"/>
      <c r="F165" s="8"/>
      <c r="G165" s="8"/>
      <c r="H165" s="47"/>
      <c r="I165" s="36"/>
      <c r="J165" s="36"/>
      <c r="K165" s="36"/>
      <c r="L165" s="29"/>
      <c r="M165" s="29"/>
      <c r="N165" s="29"/>
      <c r="O165" s="29"/>
      <c r="P165" s="47"/>
      <c r="Q165" s="36"/>
      <c r="R165" s="36"/>
      <c r="S165" s="36"/>
      <c r="T165" s="36"/>
      <c r="U165" s="36"/>
      <c r="V165" s="36"/>
      <c r="W165" s="36"/>
      <c r="X165" s="36"/>
      <c r="Y165" s="36"/>
      <c r="Z165" s="36"/>
      <c r="AA165" s="36"/>
      <c r="AB165" s="36"/>
      <c r="AC165" s="36"/>
      <c r="AD165" s="36"/>
      <c r="AE165" s="36"/>
      <c r="AF165" s="36"/>
      <c r="AG165" s="36"/>
      <c r="AH165" s="36"/>
      <c r="AI165" s="36"/>
      <c r="AJ165" s="36"/>
    </row>
    <row r="166" spans="1:36" x14ac:dyDescent="0.2">
      <c r="A166" s="8"/>
      <c r="B166" s="8"/>
      <c r="C166" s="8"/>
      <c r="D166" s="8"/>
      <c r="E166" s="8"/>
      <c r="F166" s="8"/>
      <c r="G166" s="8"/>
      <c r="H166" s="47"/>
      <c r="I166" s="36"/>
      <c r="J166" s="36"/>
      <c r="K166" s="36"/>
      <c r="L166" s="29"/>
      <c r="M166" s="29"/>
      <c r="N166" s="29"/>
      <c r="O166" s="29"/>
      <c r="P166" s="47"/>
      <c r="Q166" s="36"/>
      <c r="R166" s="36"/>
      <c r="S166" s="36"/>
      <c r="T166" s="36"/>
      <c r="U166" s="36"/>
      <c r="V166" s="36"/>
      <c r="W166" s="36"/>
      <c r="X166" s="36"/>
      <c r="Y166" s="36"/>
      <c r="Z166" s="36"/>
      <c r="AA166" s="36"/>
      <c r="AB166" s="36"/>
      <c r="AC166" s="36"/>
      <c r="AD166" s="36"/>
      <c r="AE166" s="36"/>
      <c r="AF166" s="36"/>
      <c r="AG166" s="36"/>
      <c r="AH166" s="36"/>
      <c r="AI166" s="36"/>
      <c r="AJ166" s="36"/>
    </row>
    <row r="167" spans="1:36" x14ac:dyDescent="0.2">
      <c r="A167" s="8"/>
      <c r="B167" s="8"/>
      <c r="C167" s="8"/>
      <c r="D167" s="8"/>
      <c r="E167" s="8"/>
      <c r="F167" s="8"/>
      <c r="G167" s="8"/>
      <c r="H167" s="47"/>
      <c r="I167" s="36"/>
      <c r="J167" s="36"/>
      <c r="K167" s="36"/>
      <c r="L167" s="29"/>
      <c r="M167" s="29"/>
      <c r="N167" s="29"/>
      <c r="O167" s="29"/>
      <c r="P167" s="47"/>
      <c r="Q167" s="36"/>
      <c r="R167" s="36"/>
      <c r="S167" s="36"/>
      <c r="T167" s="36"/>
      <c r="U167" s="36"/>
      <c r="V167" s="36"/>
      <c r="W167" s="36"/>
      <c r="X167" s="36"/>
      <c r="Y167" s="36"/>
      <c r="Z167" s="36"/>
      <c r="AA167" s="36"/>
      <c r="AB167" s="36"/>
      <c r="AC167" s="36"/>
      <c r="AD167" s="36"/>
      <c r="AE167" s="36"/>
      <c r="AF167" s="36"/>
      <c r="AG167" s="36"/>
      <c r="AH167" s="36"/>
      <c r="AI167" s="36"/>
      <c r="AJ167" s="36"/>
    </row>
    <row r="168" spans="1:36" x14ac:dyDescent="0.2">
      <c r="A168" s="8"/>
      <c r="B168" s="8"/>
      <c r="C168" s="8"/>
      <c r="D168" s="8"/>
      <c r="E168" s="8"/>
      <c r="F168" s="8"/>
      <c r="G168" s="8"/>
      <c r="H168" s="47"/>
      <c r="I168" s="36"/>
      <c r="J168" s="36"/>
      <c r="K168" s="36"/>
      <c r="L168" s="29"/>
      <c r="M168" s="29"/>
      <c r="N168" s="29"/>
      <c r="O168" s="29"/>
      <c r="P168" s="47"/>
      <c r="Q168" s="36"/>
      <c r="R168" s="36"/>
      <c r="S168" s="36"/>
      <c r="T168" s="36"/>
      <c r="U168" s="36"/>
      <c r="V168" s="36"/>
      <c r="W168" s="36"/>
      <c r="X168" s="36"/>
      <c r="Y168" s="36"/>
      <c r="Z168" s="36"/>
      <c r="AA168" s="36"/>
      <c r="AB168" s="36"/>
      <c r="AC168" s="36"/>
      <c r="AD168" s="36"/>
      <c r="AE168" s="36"/>
      <c r="AF168" s="36"/>
      <c r="AG168" s="36"/>
      <c r="AH168" s="36"/>
      <c r="AI168" s="36"/>
      <c r="AJ168" s="36"/>
    </row>
    <row r="169" spans="1:36" x14ac:dyDescent="0.2">
      <c r="A169" s="8"/>
      <c r="B169" s="8"/>
      <c r="C169" s="8"/>
      <c r="D169" s="8"/>
      <c r="E169" s="8"/>
      <c r="F169" s="8"/>
      <c r="G169" s="8"/>
      <c r="H169" s="47"/>
      <c r="I169" s="36"/>
      <c r="J169" s="36"/>
      <c r="K169" s="36"/>
      <c r="L169" s="29"/>
      <c r="M169" s="29"/>
      <c r="N169" s="29"/>
      <c r="O169" s="29"/>
      <c r="P169" s="47"/>
      <c r="Q169" s="36"/>
      <c r="R169" s="36"/>
      <c r="S169" s="36"/>
      <c r="T169" s="36"/>
      <c r="U169" s="36"/>
      <c r="V169" s="36"/>
      <c r="W169" s="36"/>
      <c r="X169" s="36"/>
      <c r="Y169" s="36"/>
      <c r="Z169" s="36"/>
      <c r="AA169" s="36"/>
      <c r="AB169" s="36"/>
      <c r="AC169" s="36"/>
      <c r="AD169" s="36"/>
      <c r="AE169" s="36"/>
      <c r="AF169" s="36"/>
      <c r="AG169" s="36"/>
      <c r="AH169" s="36"/>
      <c r="AI169" s="36"/>
      <c r="AJ169" s="36"/>
    </row>
    <row r="170" spans="1:36" x14ac:dyDescent="0.2">
      <c r="A170" s="8"/>
      <c r="B170" s="8"/>
      <c r="C170" s="8"/>
      <c r="D170" s="8"/>
      <c r="E170" s="8"/>
      <c r="F170" s="8"/>
      <c r="G170" s="8"/>
      <c r="H170" s="47"/>
      <c r="I170" s="36"/>
      <c r="J170" s="36"/>
      <c r="K170" s="36"/>
      <c r="L170" s="29"/>
      <c r="M170" s="29"/>
      <c r="N170" s="29"/>
      <c r="O170" s="29"/>
      <c r="P170" s="47"/>
      <c r="Q170" s="36"/>
      <c r="R170" s="36"/>
      <c r="S170" s="36"/>
      <c r="T170" s="36"/>
      <c r="U170" s="36"/>
      <c r="V170" s="36"/>
      <c r="W170" s="36"/>
      <c r="X170" s="36"/>
      <c r="Y170" s="36"/>
      <c r="Z170" s="36"/>
      <c r="AA170" s="36"/>
      <c r="AB170" s="36"/>
      <c r="AC170" s="36"/>
      <c r="AD170" s="36"/>
      <c r="AE170" s="36"/>
      <c r="AF170" s="36"/>
      <c r="AG170" s="36"/>
      <c r="AH170" s="36"/>
      <c r="AI170" s="36"/>
      <c r="AJ170" s="36"/>
    </row>
    <row r="171" spans="1:36" x14ac:dyDescent="0.2">
      <c r="A171" s="8"/>
      <c r="B171" s="8"/>
      <c r="C171" s="8"/>
      <c r="D171" s="8"/>
      <c r="E171" s="8"/>
      <c r="F171" s="8"/>
      <c r="G171" s="8"/>
      <c r="H171" s="47"/>
      <c r="I171" s="36"/>
      <c r="J171" s="36"/>
      <c r="K171" s="36"/>
      <c r="L171" s="29"/>
      <c r="M171" s="29"/>
      <c r="N171" s="29"/>
      <c r="O171" s="29"/>
      <c r="P171" s="47"/>
      <c r="Q171" s="36"/>
      <c r="R171" s="36"/>
      <c r="S171" s="36"/>
      <c r="T171" s="36"/>
      <c r="U171" s="36"/>
      <c r="V171" s="36"/>
      <c r="W171" s="36"/>
      <c r="X171" s="36"/>
      <c r="Y171" s="36"/>
      <c r="Z171" s="36"/>
      <c r="AA171" s="36"/>
      <c r="AB171" s="36"/>
      <c r="AC171" s="36"/>
      <c r="AD171" s="36"/>
      <c r="AE171" s="36"/>
      <c r="AF171" s="36"/>
      <c r="AG171" s="36"/>
      <c r="AH171" s="36"/>
      <c r="AI171" s="36"/>
      <c r="AJ171" s="36"/>
    </row>
    <row r="172" spans="1:36" x14ac:dyDescent="0.2">
      <c r="A172" s="8"/>
      <c r="B172" s="8"/>
      <c r="C172" s="8"/>
      <c r="D172" s="8"/>
      <c r="E172" s="8"/>
      <c r="F172" s="8"/>
      <c r="G172" s="8"/>
      <c r="H172" s="47"/>
      <c r="I172" s="36"/>
      <c r="J172" s="36"/>
      <c r="K172" s="36"/>
      <c r="L172" s="29"/>
      <c r="M172" s="29"/>
      <c r="N172" s="29"/>
      <c r="O172" s="29"/>
      <c r="P172" s="47"/>
      <c r="Q172" s="36"/>
      <c r="R172" s="36"/>
      <c r="S172" s="36"/>
      <c r="T172" s="36"/>
      <c r="U172" s="36"/>
      <c r="V172" s="36"/>
      <c r="W172" s="36"/>
      <c r="X172" s="36"/>
      <c r="Y172" s="36"/>
      <c r="Z172" s="36"/>
      <c r="AA172" s="36"/>
      <c r="AB172" s="36"/>
      <c r="AC172" s="36"/>
      <c r="AD172" s="36"/>
      <c r="AE172" s="36"/>
      <c r="AF172" s="36"/>
      <c r="AG172" s="36"/>
      <c r="AH172" s="36"/>
      <c r="AI172" s="36"/>
      <c r="AJ172" s="36"/>
    </row>
    <row r="173" spans="1:36" x14ac:dyDescent="0.2">
      <c r="A173" s="8"/>
      <c r="B173" s="8"/>
      <c r="C173" s="8"/>
      <c r="D173" s="8"/>
      <c r="E173" s="8"/>
      <c r="F173" s="8"/>
      <c r="G173" s="8"/>
      <c r="H173" s="47"/>
      <c r="I173" s="36"/>
      <c r="J173" s="36"/>
      <c r="K173" s="36"/>
      <c r="L173" s="29"/>
      <c r="M173" s="29"/>
      <c r="N173" s="29"/>
      <c r="O173" s="29"/>
      <c r="P173" s="47"/>
      <c r="Q173" s="36"/>
      <c r="R173" s="36"/>
      <c r="S173" s="36"/>
      <c r="T173" s="36"/>
      <c r="U173" s="36"/>
      <c r="V173" s="36"/>
      <c r="W173" s="36"/>
      <c r="X173" s="36"/>
      <c r="Y173" s="36"/>
      <c r="Z173" s="36"/>
      <c r="AA173" s="36"/>
      <c r="AB173" s="36"/>
      <c r="AC173" s="36"/>
      <c r="AD173" s="36"/>
      <c r="AE173" s="36"/>
      <c r="AF173" s="36"/>
      <c r="AG173" s="36"/>
      <c r="AH173" s="36"/>
      <c r="AI173" s="36"/>
      <c r="AJ173" s="36"/>
    </row>
    <row r="174" spans="1:36" x14ac:dyDescent="0.2">
      <c r="A174" s="8"/>
      <c r="B174" s="8"/>
      <c r="C174" s="8"/>
      <c r="D174" s="8"/>
      <c r="E174" s="8"/>
      <c r="F174" s="8"/>
      <c r="G174" s="8"/>
      <c r="H174" s="36"/>
      <c r="I174" s="36"/>
      <c r="J174" s="36"/>
      <c r="K174" s="36"/>
      <c r="L174" s="29"/>
      <c r="M174" s="29"/>
      <c r="N174" s="29"/>
      <c r="O174" s="29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  <c r="AA174" s="36"/>
      <c r="AB174" s="36"/>
      <c r="AC174" s="36"/>
      <c r="AD174" s="36"/>
      <c r="AE174" s="36"/>
      <c r="AF174" s="36"/>
      <c r="AG174" s="36"/>
      <c r="AH174" s="36"/>
      <c r="AI174" s="36"/>
      <c r="AJ174" s="36"/>
    </row>
    <row r="175" spans="1:36" x14ac:dyDescent="0.2">
      <c r="A175" s="8"/>
      <c r="B175" s="8"/>
      <c r="C175" s="8"/>
      <c r="D175" s="8"/>
      <c r="E175" s="8"/>
      <c r="F175" s="8"/>
      <c r="G175" s="8"/>
      <c r="H175" s="36"/>
      <c r="I175" s="36"/>
      <c r="J175" s="36"/>
      <c r="K175" s="36"/>
      <c r="L175" s="29"/>
      <c r="M175" s="29"/>
      <c r="N175" s="29"/>
      <c r="O175" s="29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  <c r="AA175" s="36"/>
      <c r="AB175" s="36"/>
      <c r="AC175" s="36"/>
      <c r="AD175" s="36"/>
      <c r="AE175" s="36"/>
      <c r="AF175" s="36"/>
      <c r="AG175" s="36"/>
      <c r="AH175" s="36"/>
      <c r="AI175" s="36"/>
      <c r="AJ175" s="36"/>
    </row>
    <row r="176" spans="1:36" x14ac:dyDescent="0.2">
      <c r="A176" s="8"/>
      <c r="B176" s="8"/>
      <c r="C176" s="8"/>
      <c r="D176" s="8"/>
      <c r="E176" s="8"/>
      <c r="F176" s="8"/>
      <c r="G176" s="8"/>
      <c r="H176" s="36"/>
      <c r="I176" s="36"/>
      <c r="J176" s="36"/>
      <c r="K176" s="36"/>
      <c r="L176" s="29"/>
      <c r="M176" s="29"/>
      <c r="N176" s="29"/>
      <c r="O176" s="29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  <c r="AA176" s="36"/>
      <c r="AB176" s="36"/>
      <c r="AC176" s="36"/>
      <c r="AD176" s="36"/>
      <c r="AE176" s="36"/>
      <c r="AF176" s="36"/>
      <c r="AG176" s="36"/>
      <c r="AH176" s="36"/>
      <c r="AI176" s="36"/>
      <c r="AJ176" s="36"/>
    </row>
    <row r="177" spans="1:36" x14ac:dyDescent="0.2">
      <c r="A177" s="8"/>
      <c r="B177" s="8"/>
      <c r="C177" s="8"/>
      <c r="D177" s="8"/>
      <c r="E177" s="8"/>
      <c r="F177" s="8"/>
      <c r="G177" s="8"/>
      <c r="H177" s="36"/>
      <c r="I177" s="36"/>
      <c r="J177" s="36"/>
      <c r="K177" s="36"/>
      <c r="L177" s="29"/>
      <c r="M177" s="29"/>
      <c r="N177" s="29"/>
      <c r="O177" s="29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  <c r="AA177" s="36"/>
      <c r="AB177" s="36"/>
      <c r="AC177" s="36"/>
      <c r="AD177" s="36"/>
      <c r="AE177" s="36"/>
      <c r="AF177" s="36"/>
      <c r="AG177" s="36"/>
      <c r="AH177" s="36"/>
      <c r="AI177" s="36"/>
      <c r="AJ177" s="36"/>
    </row>
    <row r="178" spans="1:36" x14ac:dyDescent="0.2">
      <c r="A178" s="8"/>
      <c r="B178" s="8"/>
      <c r="C178" s="8"/>
      <c r="D178" s="8"/>
      <c r="E178" s="8"/>
      <c r="F178" s="8"/>
      <c r="G178" s="8"/>
      <c r="H178" s="36"/>
      <c r="I178" s="36"/>
      <c r="J178" s="36"/>
      <c r="K178" s="36"/>
      <c r="L178" s="29"/>
      <c r="M178" s="29"/>
      <c r="N178" s="29"/>
      <c r="O178" s="29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  <c r="AA178" s="36"/>
      <c r="AB178" s="36"/>
      <c r="AC178" s="36"/>
      <c r="AD178" s="36"/>
      <c r="AE178" s="36"/>
      <c r="AF178" s="36"/>
      <c r="AG178" s="36"/>
      <c r="AH178" s="36"/>
      <c r="AI178" s="36"/>
      <c r="AJ178" s="36"/>
    </row>
    <row r="179" spans="1:36" x14ac:dyDescent="0.2">
      <c r="A179" s="8"/>
      <c r="B179" s="8"/>
      <c r="C179" s="8"/>
      <c r="D179" s="8"/>
      <c r="E179" s="8"/>
      <c r="F179" s="8"/>
      <c r="G179" s="8"/>
      <c r="H179" s="36"/>
      <c r="I179" s="36"/>
      <c r="J179" s="36"/>
      <c r="K179" s="36"/>
      <c r="L179" s="29"/>
      <c r="M179" s="29"/>
      <c r="N179" s="29"/>
      <c r="O179" s="29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  <c r="AA179" s="36"/>
      <c r="AB179" s="36"/>
      <c r="AC179" s="36"/>
      <c r="AD179" s="36"/>
      <c r="AE179" s="36"/>
      <c r="AF179" s="36"/>
      <c r="AG179" s="36"/>
      <c r="AH179" s="36"/>
      <c r="AI179" s="36"/>
      <c r="AJ179" s="36"/>
    </row>
    <row r="180" spans="1:36" x14ac:dyDescent="0.2">
      <c r="A180" s="8"/>
      <c r="B180" s="8"/>
      <c r="C180" s="8"/>
      <c r="D180" s="8"/>
      <c r="E180" s="8"/>
      <c r="F180" s="8"/>
      <c r="G180" s="8"/>
      <c r="H180" s="36"/>
      <c r="I180" s="36"/>
      <c r="J180" s="36"/>
      <c r="K180" s="36"/>
      <c r="L180" s="29"/>
      <c r="M180" s="29"/>
      <c r="N180" s="29"/>
      <c r="O180" s="29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  <c r="AA180" s="36"/>
      <c r="AB180" s="36"/>
      <c r="AC180" s="36"/>
      <c r="AD180" s="36"/>
      <c r="AE180" s="36"/>
      <c r="AF180" s="36"/>
      <c r="AG180" s="36"/>
      <c r="AH180" s="36"/>
      <c r="AI180" s="36"/>
      <c r="AJ180" s="36"/>
    </row>
    <row r="181" spans="1:36" x14ac:dyDescent="0.2">
      <c r="A181" s="8"/>
      <c r="B181" s="8"/>
      <c r="C181" s="8"/>
      <c r="D181" s="8"/>
      <c r="E181" s="8"/>
      <c r="F181" s="8"/>
      <c r="G181" s="8"/>
      <c r="H181" s="36"/>
      <c r="I181" s="36"/>
      <c r="J181" s="36"/>
      <c r="K181" s="29"/>
      <c r="L181" s="29"/>
      <c r="M181" s="29"/>
      <c r="N181" s="29"/>
      <c r="O181" s="29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  <c r="AA181" s="36"/>
      <c r="AB181" s="36"/>
      <c r="AC181" s="36"/>
      <c r="AD181" s="36"/>
      <c r="AE181" s="36"/>
      <c r="AF181" s="36"/>
      <c r="AG181" s="36"/>
      <c r="AH181" s="36"/>
      <c r="AI181" s="36"/>
      <c r="AJ181" s="36"/>
    </row>
    <row r="182" spans="1:36" x14ac:dyDescent="0.2">
      <c r="A182" s="8"/>
      <c r="B182" s="8"/>
      <c r="C182" s="8"/>
      <c r="D182" s="8"/>
      <c r="E182" s="8"/>
      <c r="F182" s="8"/>
      <c r="G182" s="8"/>
      <c r="H182" s="36"/>
      <c r="I182" s="36"/>
      <c r="J182" s="36"/>
      <c r="K182" s="29"/>
      <c r="L182" s="29"/>
      <c r="M182" s="29"/>
      <c r="N182" s="29"/>
      <c r="O182" s="29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  <c r="AA182" s="36"/>
      <c r="AB182" s="36"/>
      <c r="AC182" s="36"/>
      <c r="AD182" s="36"/>
      <c r="AE182" s="36"/>
      <c r="AF182" s="36"/>
      <c r="AG182" s="36"/>
      <c r="AH182" s="36"/>
      <c r="AI182" s="36"/>
      <c r="AJ182" s="36"/>
    </row>
    <row r="183" spans="1:36" x14ac:dyDescent="0.2">
      <c r="A183" s="8"/>
      <c r="B183" s="8"/>
      <c r="C183" s="8"/>
      <c r="D183" s="8"/>
      <c r="E183" s="8"/>
      <c r="F183" s="8"/>
      <c r="G183" s="8"/>
      <c r="H183" s="36"/>
      <c r="I183" s="36"/>
      <c r="J183" s="36"/>
      <c r="K183" s="29"/>
      <c r="L183" s="29"/>
      <c r="M183" s="29"/>
      <c r="N183" s="29"/>
      <c r="O183" s="29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  <c r="AA183" s="36"/>
      <c r="AB183" s="36"/>
      <c r="AC183" s="36"/>
      <c r="AD183" s="36"/>
      <c r="AE183" s="36"/>
      <c r="AF183" s="36"/>
      <c r="AG183" s="36"/>
      <c r="AH183" s="36"/>
      <c r="AI183" s="36"/>
      <c r="AJ183" s="36"/>
    </row>
    <row r="184" spans="1:36" x14ac:dyDescent="0.2">
      <c r="A184" s="8"/>
      <c r="B184" s="8"/>
      <c r="C184" s="8"/>
      <c r="D184" s="8"/>
      <c r="E184" s="8"/>
      <c r="F184" s="8"/>
      <c r="G184" s="8"/>
      <c r="H184" s="36"/>
      <c r="I184" s="36"/>
      <c r="J184" s="36"/>
      <c r="K184" s="29"/>
      <c r="L184" s="29"/>
      <c r="M184" s="29"/>
      <c r="N184" s="29"/>
      <c r="O184" s="29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  <c r="AA184" s="36"/>
      <c r="AB184" s="36"/>
      <c r="AC184" s="36"/>
      <c r="AD184" s="36"/>
      <c r="AE184" s="36"/>
      <c r="AF184" s="36"/>
      <c r="AG184" s="36"/>
      <c r="AH184" s="36"/>
      <c r="AI184" s="36"/>
      <c r="AJ184" s="36"/>
    </row>
    <row r="185" spans="1:36" x14ac:dyDescent="0.2">
      <c r="A185" s="8"/>
      <c r="B185" s="8"/>
      <c r="C185" s="8"/>
      <c r="D185" s="8"/>
      <c r="E185" s="8"/>
      <c r="F185" s="8"/>
      <c r="G185" s="8"/>
      <c r="H185" s="36"/>
      <c r="I185" s="36"/>
      <c r="J185" s="36"/>
      <c r="K185" s="29"/>
      <c r="L185" s="29"/>
      <c r="M185" s="29"/>
      <c r="N185" s="29"/>
      <c r="O185" s="29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  <c r="AA185" s="36"/>
      <c r="AB185" s="36"/>
      <c r="AC185" s="36"/>
      <c r="AD185" s="36"/>
      <c r="AE185" s="36"/>
      <c r="AF185" s="36"/>
      <c r="AG185" s="36"/>
      <c r="AH185" s="36"/>
      <c r="AI185" s="36"/>
      <c r="AJ185" s="36"/>
    </row>
    <row r="186" spans="1:36" x14ac:dyDescent="0.2">
      <c r="A186" s="8"/>
      <c r="B186" s="8"/>
      <c r="C186" s="8"/>
      <c r="D186" s="8"/>
      <c r="E186" s="8"/>
      <c r="F186" s="8"/>
      <c r="G186" s="8"/>
      <c r="H186" s="36"/>
      <c r="I186" s="36"/>
      <c r="J186" s="36"/>
      <c r="K186" s="29"/>
      <c r="L186" s="29"/>
      <c r="M186" s="29"/>
      <c r="N186" s="29"/>
      <c r="O186" s="29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  <c r="AA186" s="36"/>
      <c r="AB186" s="36"/>
      <c r="AC186" s="36"/>
      <c r="AD186" s="36"/>
      <c r="AE186" s="36"/>
      <c r="AF186" s="36"/>
      <c r="AG186" s="36"/>
      <c r="AH186" s="36"/>
      <c r="AI186" s="36"/>
      <c r="AJ186" s="36"/>
    </row>
    <row r="187" spans="1:36" x14ac:dyDescent="0.2">
      <c r="A187" s="8"/>
      <c r="B187" s="8"/>
      <c r="C187" s="8"/>
      <c r="D187" s="8"/>
      <c r="E187" s="8"/>
      <c r="F187" s="8"/>
      <c r="G187" s="8"/>
      <c r="H187" s="36"/>
      <c r="I187" s="36"/>
      <c r="J187" s="36"/>
      <c r="K187" s="29"/>
      <c r="L187" s="29"/>
      <c r="M187" s="29"/>
      <c r="N187" s="29"/>
      <c r="O187" s="29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  <c r="AA187" s="36"/>
      <c r="AB187" s="36"/>
      <c r="AC187" s="36"/>
      <c r="AD187" s="36"/>
      <c r="AE187" s="36"/>
      <c r="AF187" s="36"/>
      <c r="AG187" s="36"/>
      <c r="AH187" s="36"/>
      <c r="AI187" s="36"/>
      <c r="AJ187" s="36"/>
    </row>
    <row r="188" spans="1:36" x14ac:dyDescent="0.2">
      <c r="A188" s="8"/>
      <c r="B188" s="8"/>
      <c r="C188" s="8"/>
      <c r="D188" s="8"/>
      <c r="E188" s="8"/>
      <c r="F188" s="8"/>
      <c r="G188" s="8"/>
      <c r="H188" s="36"/>
      <c r="I188" s="36"/>
      <c r="J188" s="36"/>
      <c r="K188" s="29"/>
      <c r="L188" s="29"/>
      <c r="M188" s="29"/>
      <c r="N188" s="29"/>
      <c r="O188" s="29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  <c r="AA188" s="36"/>
      <c r="AB188" s="36"/>
      <c r="AC188" s="36"/>
      <c r="AD188" s="36"/>
      <c r="AE188" s="36"/>
      <c r="AF188" s="36"/>
      <c r="AG188" s="36"/>
      <c r="AH188" s="36"/>
      <c r="AI188" s="36"/>
      <c r="AJ188" s="36"/>
    </row>
    <row r="189" spans="1:36" x14ac:dyDescent="0.2">
      <c r="A189" s="8"/>
      <c r="B189" s="8"/>
      <c r="C189" s="8"/>
      <c r="D189" s="8"/>
      <c r="E189" s="8"/>
      <c r="F189" s="8"/>
      <c r="G189" s="8"/>
      <c r="H189" s="36"/>
      <c r="I189" s="36"/>
      <c r="J189" s="36"/>
      <c r="K189" s="29"/>
      <c r="L189" s="29"/>
      <c r="M189" s="29"/>
      <c r="N189" s="29"/>
      <c r="O189" s="29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  <c r="AA189" s="36"/>
      <c r="AB189" s="36"/>
      <c r="AC189" s="36"/>
      <c r="AD189" s="36"/>
      <c r="AE189" s="36"/>
      <c r="AF189" s="36"/>
      <c r="AG189" s="36"/>
      <c r="AH189" s="36"/>
      <c r="AI189" s="36"/>
      <c r="AJ189" s="36"/>
    </row>
    <row r="190" spans="1:36" x14ac:dyDescent="0.2">
      <c r="A190" s="8"/>
      <c r="B190" s="8"/>
      <c r="C190" s="8"/>
      <c r="D190" s="8"/>
      <c r="E190" s="8"/>
      <c r="F190" s="8"/>
      <c r="G190" s="8"/>
      <c r="H190" s="36"/>
      <c r="I190" s="36"/>
      <c r="J190" s="36"/>
      <c r="K190" s="29"/>
      <c r="L190" s="29"/>
      <c r="M190" s="29"/>
      <c r="N190" s="29"/>
      <c r="O190" s="29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  <c r="AA190" s="36"/>
      <c r="AB190" s="36"/>
      <c r="AC190" s="36"/>
      <c r="AD190" s="36"/>
      <c r="AE190" s="36"/>
      <c r="AF190" s="36"/>
      <c r="AG190" s="36"/>
      <c r="AH190" s="36"/>
      <c r="AI190" s="36"/>
      <c r="AJ190" s="36"/>
    </row>
    <row r="191" spans="1:36" x14ac:dyDescent="0.2">
      <c r="A191" s="8"/>
      <c r="B191" s="8"/>
      <c r="C191" s="8"/>
      <c r="D191" s="8"/>
      <c r="E191" s="8"/>
      <c r="F191" s="8"/>
      <c r="G191" s="8"/>
      <c r="H191" s="36"/>
      <c r="I191" s="36"/>
      <c r="J191" s="36"/>
      <c r="K191" s="29"/>
      <c r="L191" s="29"/>
      <c r="M191" s="29"/>
      <c r="N191" s="29"/>
      <c r="O191" s="29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  <c r="AA191" s="36"/>
      <c r="AB191" s="36"/>
      <c r="AC191" s="36"/>
      <c r="AD191" s="36"/>
      <c r="AE191" s="36"/>
      <c r="AF191" s="36"/>
      <c r="AG191" s="36"/>
      <c r="AH191" s="36"/>
      <c r="AI191" s="36"/>
      <c r="AJ191" s="36"/>
    </row>
    <row r="192" spans="1:36" x14ac:dyDescent="0.2">
      <c r="A192" s="8"/>
      <c r="B192" s="8"/>
      <c r="C192" s="8"/>
      <c r="D192" s="8"/>
      <c r="E192" s="8"/>
      <c r="F192" s="8"/>
      <c r="G192" s="8"/>
      <c r="H192" s="36"/>
      <c r="I192" s="36"/>
      <c r="J192" s="36"/>
      <c r="K192" s="29"/>
      <c r="L192" s="29"/>
      <c r="M192" s="29"/>
      <c r="N192" s="29"/>
      <c r="O192" s="29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  <c r="AA192" s="36"/>
      <c r="AB192" s="36"/>
      <c r="AC192" s="36"/>
      <c r="AD192" s="36"/>
      <c r="AE192" s="36"/>
      <c r="AF192" s="36"/>
      <c r="AG192" s="36"/>
      <c r="AH192" s="36"/>
      <c r="AI192" s="36"/>
      <c r="AJ192" s="36"/>
    </row>
    <row r="193" spans="1:36" x14ac:dyDescent="0.2">
      <c r="A193" s="8"/>
      <c r="B193" s="8"/>
      <c r="C193" s="8"/>
      <c r="D193" s="8"/>
      <c r="E193" s="8"/>
      <c r="F193" s="8"/>
      <c r="G193" s="8"/>
      <c r="H193" s="36"/>
      <c r="I193" s="36"/>
      <c r="J193" s="36"/>
      <c r="K193" s="29"/>
      <c r="L193" s="29"/>
      <c r="M193" s="29"/>
      <c r="N193" s="29"/>
      <c r="O193" s="29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  <c r="AA193" s="36"/>
      <c r="AB193" s="36"/>
      <c r="AC193" s="36"/>
      <c r="AD193" s="36"/>
      <c r="AE193" s="36"/>
      <c r="AF193" s="36"/>
      <c r="AG193" s="36"/>
      <c r="AH193" s="36"/>
      <c r="AI193" s="36"/>
      <c r="AJ193" s="36"/>
    </row>
    <row r="194" spans="1:36" x14ac:dyDescent="0.2">
      <c r="A194" s="8"/>
      <c r="B194" s="8"/>
      <c r="C194" s="8"/>
      <c r="D194" s="8"/>
      <c r="E194" s="8"/>
      <c r="F194" s="8"/>
      <c r="G194" s="8"/>
      <c r="H194" s="36"/>
      <c r="I194" s="36"/>
      <c r="J194" s="36"/>
      <c r="K194" s="29"/>
      <c r="L194" s="29"/>
      <c r="M194" s="29"/>
      <c r="N194" s="29"/>
      <c r="O194" s="29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  <c r="AA194" s="36"/>
      <c r="AB194" s="36"/>
      <c r="AC194" s="36"/>
      <c r="AD194" s="36"/>
      <c r="AE194" s="36"/>
      <c r="AF194" s="36"/>
      <c r="AG194" s="36"/>
      <c r="AH194" s="36"/>
      <c r="AI194" s="36"/>
      <c r="AJ194" s="36"/>
    </row>
    <row r="195" spans="1:36" x14ac:dyDescent="0.2">
      <c r="A195" s="8"/>
      <c r="B195" s="8"/>
      <c r="C195" s="8"/>
      <c r="D195" s="8"/>
      <c r="E195" s="8"/>
      <c r="F195" s="8"/>
      <c r="G195" s="8"/>
      <c r="H195" s="36"/>
      <c r="I195" s="36"/>
      <c r="J195" s="36"/>
      <c r="K195" s="29"/>
      <c r="L195" s="29"/>
      <c r="M195" s="29"/>
      <c r="N195" s="29"/>
      <c r="O195" s="29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  <c r="AA195" s="36"/>
      <c r="AB195" s="36"/>
      <c r="AC195" s="36"/>
      <c r="AD195" s="36"/>
      <c r="AE195" s="36"/>
      <c r="AF195" s="36"/>
      <c r="AG195" s="36"/>
      <c r="AH195" s="36"/>
      <c r="AI195" s="36"/>
      <c r="AJ195" s="36"/>
    </row>
    <row r="196" spans="1:36" x14ac:dyDescent="0.2">
      <c r="A196" s="8"/>
      <c r="B196" s="8"/>
      <c r="C196" s="8"/>
      <c r="D196" s="8"/>
      <c r="E196" s="8"/>
      <c r="F196" s="8"/>
      <c r="G196" s="8"/>
      <c r="H196" s="36"/>
      <c r="I196" s="36"/>
      <c r="J196" s="36"/>
      <c r="K196" s="29"/>
      <c r="L196" s="29"/>
      <c r="M196" s="29"/>
      <c r="N196" s="29"/>
      <c r="O196" s="29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  <c r="AA196" s="36"/>
      <c r="AB196" s="36"/>
      <c r="AC196" s="36"/>
      <c r="AD196" s="36"/>
      <c r="AE196" s="36"/>
      <c r="AF196" s="36"/>
      <c r="AG196" s="36"/>
      <c r="AH196" s="36"/>
      <c r="AI196" s="36"/>
      <c r="AJ196" s="36"/>
    </row>
    <row r="197" spans="1:36" x14ac:dyDescent="0.2">
      <c r="A197" s="8"/>
      <c r="B197" s="8"/>
      <c r="C197" s="8"/>
      <c r="D197" s="8"/>
      <c r="E197" s="8"/>
      <c r="F197" s="8"/>
      <c r="G197" s="8"/>
      <c r="H197" s="36"/>
      <c r="I197" s="36"/>
      <c r="J197" s="36"/>
      <c r="K197" s="29"/>
      <c r="L197" s="29"/>
      <c r="M197" s="29"/>
      <c r="N197" s="29"/>
      <c r="O197" s="29"/>
      <c r="P197" s="36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  <c r="AB197" s="1"/>
      <c r="AC197" s="1"/>
      <c r="AD197" s="1"/>
      <c r="AE197" s="1"/>
      <c r="AF197" s="1"/>
      <c r="AG197" s="1"/>
      <c r="AH197" s="1"/>
      <c r="AI197" s="1"/>
      <c r="AJ197" s="1"/>
    </row>
    <row r="198" spans="1:36" x14ac:dyDescent="0.2">
      <c r="A198" s="8"/>
      <c r="B198" s="8"/>
      <c r="C198" s="8"/>
      <c r="D198" s="8"/>
      <c r="E198" s="8"/>
      <c r="F198" s="8"/>
      <c r="G198" s="8"/>
      <c r="H198" s="36"/>
      <c r="I198" s="36"/>
      <c r="J198" s="36"/>
      <c r="K198" s="29"/>
      <c r="L198" s="29"/>
      <c r="M198" s="29"/>
      <c r="N198" s="29"/>
      <c r="O198" s="29"/>
      <c r="P198" s="36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  <c r="AB198" s="1"/>
      <c r="AC198" s="1"/>
      <c r="AD198" s="1"/>
      <c r="AE198" s="1"/>
      <c r="AF198" s="1"/>
      <c r="AG198" s="1"/>
      <c r="AH198" s="1"/>
      <c r="AI198" s="1"/>
      <c r="AJ198" s="1"/>
    </row>
    <row r="199" spans="1:36" x14ac:dyDescent="0.2">
      <c r="A199" s="8"/>
      <c r="B199" s="8"/>
      <c r="C199" s="8"/>
      <c r="D199" s="8"/>
      <c r="E199" s="8"/>
      <c r="F199" s="8"/>
      <c r="G199" s="8"/>
      <c r="H199" s="36"/>
      <c r="I199" s="36"/>
      <c r="J199" s="36"/>
      <c r="K199" s="29"/>
      <c r="L199" s="29"/>
      <c r="M199" s="29"/>
      <c r="N199" s="29"/>
      <c r="O199" s="29"/>
      <c r="P199" s="36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  <c r="AB199" s="1"/>
      <c r="AC199" s="1"/>
      <c r="AD199" s="1"/>
      <c r="AE199" s="1"/>
      <c r="AF199" s="1"/>
      <c r="AG199" s="1"/>
      <c r="AH199" s="1"/>
      <c r="AI199" s="1"/>
      <c r="AJ199" s="1"/>
    </row>
    <row r="200" spans="1:36" x14ac:dyDescent="0.2">
      <c r="A200" s="8"/>
      <c r="B200" s="8"/>
      <c r="C200" s="8"/>
      <c r="D200" s="8"/>
      <c r="E200" s="8"/>
      <c r="F200" s="8"/>
      <c r="G200" s="8"/>
      <c r="H200" s="36"/>
      <c r="I200" s="36"/>
      <c r="J200" s="36"/>
      <c r="K200" s="29"/>
      <c r="L200" s="29"/>
      <c r="M200" s="29"/>
      <c r="N200" s="29"/>
      <c r="O200" s="29"/>
      <c r="P200" s="36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  <c r="AB200" s="1"/>
      <c r="AC200" s="1"/>
      <c r="AD200" s="1"/>
      <c r="AE200" s="1"/>
      <c r="AF200" s="1"/>
      <c r="AG200" s="1"/>
      <c r="AH200" s="1"/>
      <c r="AI200" s="1"/>
      <c r="AJ200" s="1"/>
    </row>
    <row r="201" spans="1:36" x14ac:dyDescent="0.2">
      <c r="A201" s="8"/>
      <c r="B201" s="8"/>
      <c r="C201" s="8"/>
      <c r="D201" s="8"/>
      <c r="E201" s="8"/>
      <c r="F201" s="8"/>
      <c r="G201" s="8"/>
      <c r="H201" s="36"/>
      <c r="I201" s="36"/>
      <c r="J201" s="36"/>
      <c r="K201" s="29"/>
      <c r="L201" s="29"/>
      <c r="M201" s="29"/>
      <c r="N201" s="29"/>
      <c r="O201" s="29"/>
      <c r="P201" s="36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  <c r="AB201" s="1"/>
      <c r="AC201" s="1"/>
      <c r="AD201" s="1"/>
      <c r="AE201" s="1"/>
      <c r="AF201" s="1"/>
      <c r="AG201" s="1"/>
      <c r="AH201" s="1"/>
      <c r="AI201" s="1"/>
      <c r="AJ201" s="1"/>
    </row>
    <row r="202" spans="1:36" x14ac:dyDescent="0.2">
      <c r="A202" s="8"/>
      <c r="B202" s="8"/>
      <c r="C202" s="8"/>
      <c r="D202" s="8"/>
      <c r="E202" s="8"/>
      <c r="F202" s="8"/>
      <c r="G202" s="8"/>
      <c r="H202" s="36"/>
      <c r="I202" s="36"/>
      <c r="J202" s="36"/>
      <c r="K202" s="29"/>
      <c r="L202" s="29"/>
      <c r="M202" s="29"/>
      <c r="N202" s="29"/>
      <c r="O202" s="29"/>
      <c r="P202" s="36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  <c r="AB202" s="1"/>
      <c r="AC202" s="1"/>
      <c r="AD202" s="1"/>
      <c r="AE202" s="1"/>
      <c r="AF202" s="1"/>
      <c r="AG202" s="1"/>
      <c r="AH202" s="1"/>
      <c r="AI202" s="1"/>
      <c r="AJ202" s="1"/>
    </row>
    <row r="203" spans="1:36" x14ac:dyDescent="0.2">
      <c r="A203" s="8"/>
      <c r="B203" s="8"/>
      <c r="C203" s="8"/>
      <c r="D203" s="8"/>
      <c r="E203" s="8"/>
      <c r="F203" s="8"/>
      <c r="G203" s="8"/>
      <c r="H203" s="36"/>
      <c r="I203" s="36"/>
      <c r="J203" s="36"/>
      <c r="K203" s="29"/>
      <c r="L203" s="29"/>
      <c r="M203" s="29"/>
      <c r="N203" s="29"/>
      <c r="O203" s="29"/>
      <c r="P203" s="36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  <c r="AB203" s="1"/>
      <c r="AC203" s="1"/>
      <c r="AD203" s="1"/>
      <c r="AE203" s="1"/>
      <c r="AF203" s="1"/>
      <c r="AG203" s="1"/>
      <c r="AH203" s="1"/>
      <c r="AI203" s="1"/>
      <c r="AJ203" s="1"/>
    </row>
    <row r="204" spans="1:36" x14ac:dyDescent="0.2">
      <c r="A204" s="8"/>
      <c r="B204" s="8"/>
      <c r="C204" s="8"/>
      <c r="D204" s="8"/>
      <c r="E204" s="8"/>
      <c r="F204" s="8"/>
      <c r="G204" s="8"/>
      <c r="H204" s="36"/>
      <c r="I204" s="36"/>
      <c r="J204" s="36"/>
      <c r="K204" s="29"/>
      <c r="L204" s="29"/>
      <c r="M204" s="29"/>
      <c r="N204" s="29"/>
      <c r="O204" s="29"/>
      <c r="P204" s="36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  <c r="AB204" s="1"/>
      <c r="AC204" s="1"/>
      <c r="AD204" s="1"/>
      <c r="AE204" s="1"/>
      <c r="AF204" s="1"/>
      <c r="AG204" s="1"/>
      <c r="AH204" s="1"/>
      <c r="AI204" s="1"/>
      <c r="AJ204" s="1"/>
    </row>
    <row r="205" spans="1:36" x14ac:dyDescent="0.2">
      <c r="A205" s="8"/>
      <c r="B205" s="8"/>
      <c r="C205" s="8"/>
      <c r="D205" s="8"/>
      <c r="E205" s="8"/>
      <c r="F205" s="8"/>
      <c r="G205" s="8"/>
      <c r="H205" s="36"/>
      <c r="I205" s="36"/>
      <c r="J205" s="36"/>
      <c r="K205" s="29"/>
      <c r="L205" s="29"/>
      <c r="M205" s="29"/>
      <c r="N205" s="29"/>
      <c r="O205" s="29"/>
      <c r="P205" s="36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  <c r="AB205" s="1"/>
      <c r="AC205" s="1"/>
      <c r="AD205" s="1"/>
      <c r="AE205" s="1"/>
      <c r="AF205" s="1"/>
      <c r="AG205" s="1"/>
      <c r="AH205" s="1"/>
      <c r="AI205" s="1"/>
      <c r="AJ205" s="1"/>
    </row>
    <row r="206" spans="1:36" x14ac:dyDescent="0.2">
      <c r="A206" s="8"/>
      <c r="B206" s="8"/>
      <c r="C206" s="8"/>
      <c r="D206" s="8"/>
      <c r="E206" s="8"/>
      <c r="F206" s="8"/>
      <c r="G206" s="8"/>
      <c r="H206" s="36"/>
      <c r="I206" s="36"/>
      <c r="J206" s="36"/>
      <c r="K206" s="29"/>
      <c r="L206" s="29"/>
      <c r="M206" s="29"/>
      <c r="N206" s="29"/>
      <c r="O206" s="29"/>
      <c r="P206" s="36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  <c r="AB206" s="1"/>
      <c r="AC206" s="1"/>
      <c r="AD206" s="1"/>
      <c r="AE206" s="1"/>
      <c r="AF206" s="1"/>
      <c r="AG206" s="1"/>
      <c r="AH206" s="1"/>
      <c r="AI206" s="1"/>
      <c r="AJ206" s="1"/>
    </row>
    <row r="207" spans="1:36" x14ac:dyDescent="0.2">
      <c r="A207" s="8"/>
      <c r="B207" s="8"/>
      <c r="C207" s="8"/>
      <c r="D207" s="8"/>
      <c r="E207" s="8"/>
      <c r="F207" s="8"/>
      <c r="G207" s="8"/>
      <c r="H207" s="36"/>
      <c r="I207" s="36"/>
      <c r="J207" s="36"/>
      <c r="K207" s="29"/>
      <c r="L207" s="29"/>
      <c r="M207" s="29"/>
      <c r="N207" s="29"/>
      <c r="O207" s="29"/>
      <c r="P207" s="36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  <c r="AB207" s="1"/>
      <c r="AC207" s="1"/>
      <c r="AD207" s="1"/>
      <c r="AE207" s="1"/>
      <c r="AF207" s="1"/>
      <c r="AG207" s="1"/>
      <c r="AH207" s="1"/>
      <c r="AI207" s="1"/>
      <c r="AJ207" s="1"/>
    </row>
    <row r="208" spans="1:36" x14ac:dyDescent="0.2">
      <c r="A208" s="8"/>
      <c r="B208" s="8"/>
      <c r="C208" s="8"/>
      <c r="D208" s="8"/>
      <c r="E208" s="8"/>
      <c r="F208" s="8"/>
      <c r="G208" s="8"/>
      <c r="H208" s="36"/>
      <c r="I208" s="36"/>
      <c r="J208" s="36"/>
      <c r="K208" s="29"/>
      <c r="L208" s="29"/>
      <c r="M208" s="29"/>
      <c r="N208" s="29"/>
      <c r="O208" s="29"/>
      <c r="P208" s="36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  <c r="AB208" s="1"/>
      <c r="AC208" s="1"/>
      <c r="AD208" s="1"/>
      <c r="AE208" s="1"/>
      <c r="AF208" s="1"/>
      <c r="AG208" s="1"/>
      <c r="AH208" s="1"/>
      <c r="AI208" s="1"/>
      <c r="AJ208" s="1"/>
    </row>
    <row r="209" spans="1:36" x14ac:dyDescent="0.2">
      <c r="A209" s="8"/>
      <c r="B209" s="8"/>
      <c r="C209" s="8"/>
      <c r="D209" s="8"/>
      <c r="E209" s="8"/>
      <c r="F209" s="8"/>
      <c r="G209" s="8"/>
      <c r="H209" s="36"/>
      <c r="I209" s="36"/>
      <c r="J209" s="36"/>
      <c r="K209" s="29"/>
      <c r="L209" s="29"/>
      <c r="M209" s="29"/>
      <c r="N209" s="29"/>
      <c r="O209" s="29"/>
      <c r="P209" s="36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  <c r="AB209" s="1"/>
      <c r="AC209" s="1"/>
      <c r="AD209" s="1"/>
      <c r="AE209" s="1"/>
      <c r="AF209" s="1"/>
      <c r="AG209" s="1"/>
      <c r="AH209" s="1"/>
      <c r="AI209" s="1"/>
      <c r="AJ209" s="1"/>
    </row>
    <row r="210" spans="1:36" x14ac:dyDescent="0.2">
      <c r="A210" s="8"/>
      <c r="B210" s="8"/>
      <c r="C210" s="8"/>
      <c r="D210" s="8"/>
      <c r="E210" s="8"/>
      <c r="F210" s="8"/>
      <c r="G210" s="8"/>
      <c r="H210" s="36"/>
      <c r="I210" s="36"/>
      <c r="J210" s="36"/>
      <c r="K210" s="29"/>
      <c r="L210" s="29"/>
      <c r="M210" s="29"/>
      <c r="N210" s="29"/>
      <c r="O210" s="29"/>
      <c r="P210" s="36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  <c r="AB210" s="1"/>
      <c r="AC210" s="1"/>
      <c r="AD210" s="1"/>
      <c r="AE210" s="1"/>
      <c r="AF210" s="1"/>
      <c r="AG210" s="1"/>
      <c r="AH210" s="1"/>
      <c r="AI210" s="1"/>
      <c r="AJ210" s="1"/>
    </row>
    <row r="211" spans="1:36" x14ac:dyDescent="0.2">
      <c r="A211" s="8"/>
      <c r="B211" s="8"/>
      <c r="C211" s="8"/>
      <c r="D211" s="8"/>
      <c r="E211" s="8"/>
      <c r="F211" s="8"/>
      <c r="G211" s="8"/>
      <c r="H211" s="36"/>
      <c r="I211" s="36"/>
      <c r="J211" s="36"/>
      <c r="K211" s="29"/>
      <c r="L211" s="29"/>
      <c r="M211" s="29"/>
      <c r="N211" s="29"/>
      <c r="O211" s="29"/>
      <c r="P211" s="36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  <c r="AB211" s="1"/>
      <c r="AC211" s="1"/>
      <c r="AD211" s="1"/>
      <c r="AE211" s="1"/>
      <c r="AF211" s="1"/>
      <c r="AG211" s="1"/>
      <c r="AH211" s="1"/>
      <c r="AI211" s="1"/>
      <c r="AJ211" s="1"/>
    </row>
    <row r="212" spans="1:36" x14ac:dyDescent="0.2">
      <c r="A212" s="8"/>
      <c r="B212" s="8"/>
      <c r="C212" s="8"/>
      <c r="D212" s="8"/>
      <c r="E212" s="8"/>
      <c r="F212" s="8"/>
      <c r="G212" s="8"/>
      <c r="H212" s="36"/>
      <c r="I212" s="36"/>
      <c r="J212" s="36"/>
      <c r="K212" s="29"/>
      <c r="L212" s="29"/>
      <c r="M212" s="29"/>
      <c r="N212" s="29"/>
      <c r="O212" s="29"/>
      <c r="P212" s="36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  <c r="AB212" s="1"/>
      <c r="AC212" s="1"/>
      <c r="AD212" s="1"/>
      <c r="AE212" s="1"/>
      <c r="AF212" s="1"/>
      <c r="AG212" s="1"/>
      <c r="AH212" s="1"/>
      <c r="AI212" s="1"/>
      <c r="AJ212" s="1"/>
    </row>
    <row r="213" spans="1:36" x14ac:dyDescent="0.2">
      <c r="A213" s="8"/>
      <c r="B213" s="8"/>
      <c r="C213" s="8"/>
      <c r="D213" s="8"/>
      <c r="E213" s="8"/>
      <c r="F213" s="8"/>
      <c r="G213" s="8"/>
      <c r="H213" s="36"/>
      <c r="I213" s="36"/>
      <c r="J213" s="36"/>
      <c r="K213" s="29"/>
      <c r="L213" s="29"/>
      <c r="M213" s="29"/>
      <c r="N213" s="29"/>
      <c r="O213" s="29"/>
      <c r="P213" s="36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  <c r="AB213" s="1"/>
      <c r="AC213" s="1"/>
      <c r="AD213" s="1"/>
      <c r="AE213" s="1"/>
      <c r="AF213" s="1"/>
      <c r="AG213" s="1"/>
      <c r="AH213" s="1"/>
      <c r="AI213" s="1"/>
      <c r="AJ213" s="1"/>
    </row>
    <row r="214" spans="1:36" x14ac:dyDescent="0.2">
      <c r="A214" s="8"/>
      <c r="B214" s="8"/>
      <c r="C214" s="8"/>
      <c r="D214" s="8"/>
      <c r="E214" s="8"/>
      <c r="F214" s="8"/>
      <c r="G214" s="8"/>
      <c r="H214" s="36"/>
      <c r="I214" s="36"/>
      <c r="J214" s="36"/>
      <c r="K214" s="29"/>
      <c r="L214" s="29"/>
      <c r="M214" s="29"/>
      <c r="N214" s="29"/>
      <c r="O214" s="29"/>
      <c r="P214" s="36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  <c r="AB214" s="1"/>
      <c r="AC214" s="1"/>
      <c r="AD214" s="1"/>
      <c r="AE214" s="1"/>
      <c r="AF214" s="1"/>
      <c r="AG214" s="1"/>
      <c r="AH214" s="1"/>
      <c r="AI214" s="1"/>
      <c r="AJ214" s="1"/>
    </row>
    <row r="215" spans="1:36" x14ac:dyDescent="0.2">
      <c r="A215" s="8"/>
      <c r="B215" s="8"/>
      <c r="C215" s="8"/>
      <c r="D215" s="8"/>
      <c r="E215" s="8"/>
      <c r="F215" s="8"/>
      <c r="G215" s="8"/>
      <c r="H215" s="36"/>
      <c r="I215" s="36"/>
      <c r="J215" s="36"/>
      <c r="K215" s="29"/>
      <c r="L215" s="29"/>
      <c r="M215" s="29"/>
      <c r="N215" s="29"/>
      <c r="O215" s="29"/>
      <c r="P215" s="36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  <c r="AB215" s="1"/>
      <c r="AC215" s="1"/>
      <c r="AD215" s="1"/>
      <c r="AE215" s="1"/>
      <c r="AF215" s="1"/>
      <c r="AG215" s="1"/>
      <c r="AH215" s="1"/>
      <c r="AI215" s="1"/>
      <c r="AJ215" s="1"/>
    </row>
    <row r="216" spans="1:36" x14ac:dyDescent="0.2">
      <c r="A216" s="8"/>
      <c r="B216" s="8"/>
      <c r="C216" s="8"/>
      <c r="D216" s="8"/>
      <c r="E216" s="8"/>
      <c r="F216" s="8"/>
      <c r="G216" s="8"/>
      <c r="H216" s="36"/>
      <c r="I216" s="36"/>
      <c r="J216" s="36"/>
      <c r="K216" s="29"/>
      <c r="L216" s="29"/>
      <c r="M216" s="29"/>
      <c r="N216" s="29"/>
      <c r="O216" s="29"/>
      <c r="P216" s="36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  <c r="AB216" s="1"/>
      <c r="AC216" s="1"/>
      <c r="AD216" s="1"/>
      <c r="AE216" s="1"/>
      <c r="AF216" s="1"/>
      <c r="AG216" s="1"/>
      <c r="AH216" s="1"/>
      <c r="AI216" s="1"/>
      <c r="AJ216" s="1"/>
    </row>
    <row r="217" spans="1:36" x14ac:dyDescent="0.2">
      <c r="A217" s="8"/>
      <c r="B217" s="8"/>
      <c r="C217" s="8"/>
      <c r="D217" s="8"/>
      <c r="E217" s="8"/>
      <c r="F217" s="8"/>
      <c r="G217" s="8"/>
      <c r="H217" s="36"/>
      <c r="I217" s="36"/>
      <c r="J217" s="36"/>
      <c r="K217" s="29"/>
      <c r="L217" s="29"/>
      <c r="M217" s="29"/>
      <c r="N217" s="29"/>
      <c r="O217" s="29"/>
      <c r="P217" s="36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  <c r="AB217" s="1"/>
      <c r="AC217" s="1"/>
      <c r="AD217" s="1"/>
      <c r="AE217" s="1"/>
      <c r="AF217" s="1"/>
      <c r="AG217" s="1"/>
      <c r="AH217" s="1"/>
      <c r="AI217" s="1"/>
      <c r="AJ217" s="1"/>
    </row>
    <row r="218" spans="1:36" x14ac:dyDescent="0.2">
      <c r="A218" s="8"/>
      <c r="B218" s="8"/>
      <c r="C218" s="8"/>
      <c r="D218" s="8"/>
      <c r="E218" s="8"/>
      <c r="F218" s="8"/>
      <c r="G218" s="8"/>
      <c r="H218" s="36"/>
      <c r="I218" s="36"/>
      <c r="J218" s="36"/>
      <c r="K218" s="29"/>
      <c r="L218" s="29"/>
      <c r="M218" s="29"/>
      <c r="N218" s="29"/>
      <c r="O218" s="29"/>
      <c r="P218" s="36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  <c r="AB218" s="1"/>
      <c r="AC218" s="1"/>
      <c r="AD218" s="1"/>
      <c r="AE218" s="1"/>
      <c r="AF218" s="1"/>
      <c r="AG218" s="1"/>
      <c r="AH218" s="1"/>
      <c r="AI218" s="1"/>
      <c r="AJ218" s="1"/>
    </row>
    <row r="219" spans="1:36" x14ac:dyDescent="0.2">
      <c r="A219" s="8"/>
      <c r="B219" s="8"/>
      <c r="C219" s="8"/>
      <c r="D219" s="8"/>
      <c r="E219" s="8"/>
      <c r="F219" s="8"/>
      <c r="G219" s="8"/>
      <c r="H219" s="29"/>
      <c r="I219" s="36"/>
      <c r="J219" s="36"/>
      <c r="K219" s="29"/>
      <c r="L219" s="29"/>
      <c r="M219" s="29"/>
      <c r="N219" s="29"/>
      <c r="O219" s="29"/>
      <c r="P219" s="36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  <c r="AB219" s="1"/>
      <c r="AC219" s="1"/>
      <c r="AD219" s="1"/>
      <c r="AE219" s="1"/>
      <c r="AF219" s="1"/>
      <c r="AG219" s="1"/>
      <c r="AH219" s="1"/>
      <c r="AI219" s="1"/>
      <c r="AJ219" s="1"/>
    </row>
    <row r="220" spans="1:36" x14ac:dyDescent="0.2">
      <c r="A220" s="8"/>
      <c r="B220" s="8"/>
      <c r="C220" s="8"/>
      <c r="D220" s="8"/>
      <c r="E220" s="8"/>
      <c r="F220" s="8"/>
      <c r="G220" s="8"/>
      <c r="H220" s="29"/>
      <c r="I220" s="36"/>
      <c r="J220" s="36"/>
      <c r="K220" s="29"/>
      <c r="L220" s="29"/>
      <c r="M220" s="29"/>
      <c r="N220" s="29"/>
      <c r="O220" s="29"/>
      <c r="P220" s="36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  <c r="AB220" s="1"/>
      <c r="AC220" s="1"/>
      <c r="AD220" s="1"/>
      <c r="AE220" s="1"/>
      <c r="AF220" s="1"/>
      <c r="AG220" s="1"/>
      <c r="AH220" s="1"/>
      <c r="AI220" s="1"/>
      <c r="AJ220" s="1"/>
    </row>
    <row r="221" spans="1:36" x14ac:dyDescent="0.2">
      <c r="A221" s="8"/>
      <c r="B221" s="8"/>
      <c r="C221" s="8"/>
      <c r="D221" s="8"/>
      <c r="E221" s="8"/>
      <c r="F221" s="8"/>
      <c r="G221" s="8"/>
      <c r="H221" s="29"/>
      <c r="I221" s="36"/>
      <c r="J221" s="36"/>
      <c r="K221" s="29"/>
      <c r="L221" s="29"/>
      <c r="M221" s="29"/>
      <c r="N221" s="29"/>
      <c r="O221" s="29"/>
      <c r="P221" s="36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  <c r="AB221" s="1"/>
      <c r="AC221" s="1"/>
      <c r="AD221" s="1"/>
      <c r="AE221" s="1"/>
      <c r="AF221" s="1"/>
      <c r="AG221" s="1"/>
      <c r="AH221" s="1"/>
      <c r="AI221" s="1"/>
      <c r="AJ221" s="1"/>
    </row>
    <row r="222" spans="1:36" x14ac:dyDescent="0.2">
      <c r="A222" s="8"/>
      <c r="B222" s="8"/>
      <c r="C222" s="8"/>
      <c r="D222" s="8"/>
      <c r="E222" s="8"/>
      <c r="F222" s="8"/>
      <c r="G222" s="8"/>
      <c r="H222" s="29"/>
      <c r="I222" s="36"/>
      <c r="J222" s="36"/>
      <c r="K222" s="29"/>
      <c r="L222" s="29"/>
      <c r="M222" s="29"/>
      <c r="N222" s="29"/>
      <c r="O222" s="29"/>
      <c r="P222" s="36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  <c r="AB222" s="1"/>
      <c r="AC222" s="1"/>
      <c r="AD222" s="1"/>
      <c r="AE222" s="1"/>
      <c r="AF222" s="1"/>
      <c r="AG222" s="1"/>
      <c r="AH222" s="1"/>
      <c r="AI222" s="1"/>
      <c r="AJ222" s="1"/>
    </row>
    <row r="223" spans="1:36" x14ac:dyDescent="0.2">
      <c r="A223" s="8"/>
      <c r="B223" s="8"/>
      <c r="C223" s="8"/>
      <c r="D223" s="8"/>
      <c r="E223" s="8"/>
      <c r="F223" s="8"/>
      <c r="G223" s="8"/>
      <c r="H223" s="29"/>
      <c r="I223" s="36"/>
      <c r="J223" s="36"/>
      <c r="K223" s="29"/>
      <c r="L223" s="29"/>
      <c r="M223" s="29"/>
      <c r="N223" s="29"/>
      <c r="O223" s="29"/>
      <c r="P223" s="36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  <c r="AB223" s="1"/>
      <c r="AC223" s="1"/>
      <c r="AD223" s="1"/>
      <c r="AE223" s="1"/>
      <c r="AF223" s="1"/>
      <c r="AG223" s="1"/>
      <c r="AH223" s="1"/>
      <c r="AI223" s="1"/>
      <c r="AJ223" s="1"/>
    </row>
    <row r="224" spans="1:36" x14ac:dyDescent="0.2">
      <c r="A224" s="8"/>
      <c r="B224" s="8"/>
      <c r="C224" s="8"/>
      <c r="D224" s="8"/>
      <c r="E224" s="8"/>
      <c r="F224" s="8"/>
      <c r="G224" s="8"/>
      <c r="H224" s="35"/>
      <c r="I224" s="36"/>
      <c r="J224" s="36"/>
      <c r="K224" s="29"/>
      <c r="L224" s="29"/>
      <c r="M224" s="29"/>
      <c r="N224" s="29"/>
      <c r="O224" s="29"/>
      <c r="P224" s="36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  <c r="AB224" s="1"/>
      <c r="AC224" s="1"/>
      <c r="AD224" s="1"/>
      <c r="AE224" s="1"/>
      <c r="AF224" s="1"/>
      <c r="AG224" s="1"/>
      <c r="AH224" s="1"/>
      <c r="AI224" s="1"/>
      <c r="AJ224" s="1"/>
    </row>
    <row r="225" spans="1:36" x14ac:dyDescent="0.2">
      <c r="A225" s="8"/>
      <c r="B225" s="8"/>
      <c r="C225" s="8"/>
      <c r="D225" s="8"/>
      <c r="E225" s="8"/>
      <c r="F225" s="8"/>
      <c r="G225" s="8"/>
      <c r="H225" s="36"/>
      <c r="I225" s="36"/>
      <c r="J225" s="36"/>
      <c r="K225" s="29"/>
      <c r="L225" s="29"/>
      <c r="M225" s="29"/>
      <c r="N225" s="29"/>
      <c r="O225" s="29"/>
      <c r="P225" s="36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  <c r="AB225" s="1"/>
      <c r="AC225" s="1"/>
      <c r="AD225" s="1"/>
      <c r="AE225" s="1"/>
      <c r="AF225" s="1"/>
      <c r="AG225" s="1"/>
      <c r="AH225" s="1"/>
      <c r="AI225" s="1"/>
      <c r="AJ225" s="1"/>
    </row>
    <row r="226" spans="1:36" x14ac:dyDescent="0.2">
      <c r="A226" s="8"/>
      <c r="B226" s="8"/>
      <c r="C226" s="8"/>
      <c r="D226" s="8"/>
      <c r="E226" s="8"/>
      <c r="F226" s="8"/>
      <c r="G226" s="8"/>
      <c r="H226" s="36"/>
      <c r="I226" s="36"/>
      <c r="J226" s="36"/>
      <c r="K226" s="29"/>
      <c r="L226" s="29"/>
      <c r="M226" s="29"/>
      <c r="N226" s="29"/>
      <c r="O226" s="29"/>
      <c r="P226" s="36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  <c r="AB226" s="1"/>
      <c r="AC226" s="1"/>
      <c r="AD226" s="1"/>
      <c r="AE226" s="1"/>
      <c r="AF226" s="1"/>
      <c r="AG226" s="1"/>
      <c r="AH226" s="1"/>
      <c r="AI226" s="1"/>
      <c r="AJ226" s="1"/>
    </row>
    <row r="227" spans="1:36" x14ac:dyDescent="0.2">
      <c r="A227" s="8"/>
      <c r="B227" s="8"/>
      <c r="C227" s="8"/>
      <c r="D227" s="8"/>
      <c r="E227" s="8"/>
      <c r="F227" s="8"/>
      <c r="G227" s="8"/>
      <c r="H227" s="36"/>
      <c r="I227" s="36"/>
      <c r="J227" s="36"/>
      <c r="K227" s="29"/>
      <c r="L227" s="29"/>
      <c r="M227" s="29"/>
      <c r="N227" s="29"/>
      <c r="O227" s="29"/>
      <c r="P227" s="36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  <c r="AB227" s="1"/>
      <c r="AC227" s="1"/>
      <c r="AD227" s="1"/>
      <c r="AE227" s="1"/>
      <c r="AF227" s="1"/>
      <c r="AG227" s="1"/>
      <c r="AH227" s="1"/>
      <c r="AI227" s="1"/>
      <c r="AJ227" s="1"/>
    </row>
    <row r="228" spans="1:36" x14ac:dyDescent="0.2">
      <c r="A228" s="8"/>
      <c r="B228" s="8"/>
      <c r="C228" s="8"/>
      <c r="D228" s="8"/>
      <c r="E228" s="8"/>
      <c r="F228" s="8"/>
      <c r="G228" s="8"/>
      <c r="H228" s="36"/>
      <c r="I228" s="36"/>
      <c r="J228" s="36"/>
      <c r="K228" s="29"/>
      <c r="L228" s="29"/>
      <c r="M228" s="29"/>
      <c r="N228" s="29"/>
      <c r="O228" s="29"/>
      <c r="P228" s="36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  <c r="AB228" s="1"/>
      <c r="AC228" s="1"/>
      <c r="AD228" s="1"/>
      <c r="AE228" s="1"/>
      <c r="AF228" s="1"/>
      <c r="AG228" s="1"/>
      <c r="AH228" s="1"/>
      <c r="AI228" s="1"/>
      <c r="AJ228" s="1"/>
    </row>
    <row r="229" spans="1:36" x14ac:dyDescent="0.2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2"/>
      <c r="L229" s="2"/>
      <c r="M229" s="2"/>
      <c r="N229" s="2"/>
      <c r="O229" s="2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  <c r="AB229" s="1"/>
      <c r="AC229" s="1"/>
      <c r="AD229" s="1"/>
      <c r="AE229" s="1"/>
      <c r="AF229" s="1"/>
      <c r="AG229" s="1"/>
      <c r="AH229" s="1"/>
      <c r="AI229" s="1"/>
      <c r="AJ229" s="1"/>
    </row>
    <row r="230" spans="1:36" x14ac:dyDescent="0.2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2"/>
      <c r="L230" s="2"/>
      <c r="M230" s="2"/>
      <c r="N230" s="2"/>
      <c r="O230" s="2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  <c r="AB230" s="1"/>
      <c r="AC230" s="1"/>
      <c r="AD230" s="1"/>
      <c r="AE230" s="1"/>
      <c r="AF230" s="1"/>
      <c r="AG230" s="1"/>
      <c r="AH230" s="1"/>
      <c r="AI230" s="1"/>
      <c r="AJ230" s="1"/>
    </row>
    <row r="231" spans="1:36" x14ac:dyDescent="0.2">
      <c r="A231" s="1"/>
      <c r="B231" s="1"/>
      <c r="C231" s="1"/>
      <c r="D231" s="1"/>
      <c r="E231" s="1"/>
      <c r="F231" s="1"/>
      <c r="G231" s="1"/>
      <c r="H231" s="3"/>
      <c r="I231" s="1"/>
      <c r="J231" s="1"/>
      <c r="K231" s="2"/>
      <c r="L231" s="2"/>
      <c r="M231" s="2"/>
      <c r="N231" s="2"/>
      <c r="O231" s="2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  <c r="AB231" s="1"/>
      <c r="AC231" s="1"/>
      <c r="AD231" s="1"/>
      <c r="AE231" s="1"/>
      <c r="AF231" s="1"/>
      <c r="AG231" s="1"/>
      <c r="AH231" s="1"/>
      <c r="AI231" s="1"/>
      <c r="AJ231" s="1"/>
    </row>
    <row r="232" spans="1:36" x14ac:dyDescent="0.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2"/>
      <c r="L232" s="2"/>
      <c r="M232" s="2"/>
      <c r="N232" s="2"/>
      <c r="O232" s="2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  <c r="AB232" s="1"/>
      <c r="AC232" s="1"/>
      <c r="AD232" s="1"/>
      <c r="AE232" s="1"/>
      <c r="AF232" s="1"/>
      <c r="AG232" s="1"/>
      <c r="AH232" s="1"/>
      <c r="AI232" s="1"/>
      <c r="AJ232" s="1"/>
    </row>
    <row r="233" spans="1:36" x14ac:dyDescent="0.2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2"/>
      <c r="L233" s="2"/>
      <c r="M233" s="2"/>
      <c r="N233" s="2"/>
      <c r="O233" s="2"/>
      <c r="P233" s="1"/>
      <c r="X233" s="1"/>
      <c r="Y233" s="1"/>
      <c r="Z233" s="1"/>
      <c r="AA233" s="1"/>
      <c r="AB233" s="1"/>
      <c r="AC233" s="1"/>
      <c r="AD233" s="1"/>
      <c r="AE233" s="1"/>
      <c r="AF233" s="1"/>
      <c r="AG233" s="1"/>
      <c r="AH233" s="1"/>
      <c r="AI233" s="1"/>
      <c r="AJ233" s="1"/>
    </row>
    <row r="234" spans="1:36" x14ac:dyDescent="0.2">
      <c r="A234" s="1"/>
      <c r="B234" s="1"/>
      <c r="C234" s="1"/>
      <c r="D234" s="1"/>
      <c r="E234" s="1"/>
      <c r="F234" s="1"/>
      <c r="G234" s="1"/>
      <c r="H234" s="3"/>
      <c r="I234" s="1"/>
      <c r="J234" s="1"/>
      <c r="K234" s="2"/>
      <c r="L234" s="2"/>
      <c r="M234" s="2"/>
      <c r="N234" s="2"/>
      <c r="O234" s="2"/>
      <c r="P234" s="1"/>
      <c r="X234" s="1"/>
      <c r="Y234" s="1"/>
      <c r="Z234" s="1"/>
      <c r="AA234" s="1"/>
      <c r="AB234" s="1"/>
      <c r="AC234" s="1"/>
      <c r="AD234" s="1"/>
      <c r="AE234" s="1"/>
      <c r="AF234" s="1"/>
      <c r="AG234" s="1"/>
      <c r="AH234" s="1"/>
      <c r="AI234" s="1"/>
      <c r="AJ234" s="1"/>
    </row>
    <row r="235" spans="1:36" x14ac:dyDescent="0.2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2"/>
      <c r="L235" s="2"/>
      <c r="M235" s="2"/>
      <c r="N235" s="2"/>
      <c r="O235" s="2"/>
      <c r="P235" s="1"/>
      <c r="X235" s="1"/>
      <c r="Y235" s="1"/>
      <c r="Z235" s="1"/>
      <c r="AA235" s="1"/>
      <c r="AB235" s="1"/>
      <c r="AC235" s="1"/>
      <c r="AD235" s="1"/>
      <c r="AE235" s="1"/>
      <c r="AF235" s="1"/>
      <c r="AG235" s="1"/>
      <c r="AH235" s="1"/>
      <c r="AI235" s="1"/>
      <c r="AJ235" s="1"/>
    </row>
    <row r="236" spans="1:36" x14ac:dyDescent="0.2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2"/>
      <c r="L236" s="2"/>
      <c r="M236" s="2"/>
      <c r="N236" s="2"/>
      <c r="O236" s="2"/>
      <c r="P236" s="1"/>
      <c r="X236" s="1"/>
      <c r="Y236" s="1"/>
      <c r="Z236" s="1"/>
      <c r="AA236" s="1"/>
      <c r="AB236" s="1"/>
      <c r="AC236" s="1"/>
      <c r="AD236" s="1"/>
      <c r="AE236" s="1"/>
      <c r="AF236" s="1"/>
      <c r="AG236" s="1"/>
      <c r="AH236" s="1"/>
      <c r="AI236" s="1"/>
      <c r="AJ236" s="1"/>
    </row>
  </sheetData>
  <mergeCells count="52">
    <mergeCell ref="J3:J6"/>
    <mergeCell ref="A7:A10"/>
    <mergeCell ref="I7:J7"/>
    <mergeCell ref="I8:J8"/>
    <mergeCell ref="I9:J9"/>
    <mergeCell ref="A1:B1"/>
    <mergeCell ref="D1:G1"/>
    <mergeCell ref="A3:A6"/>
    <mergeCell ref="B3:B10"/>
    <mergeCell ref="I3:I6"/>
    <mergeCell ref="A11:B11"/>
    <mergeCell ref="A12:B12"/>
    <mergeCell ref="I12:I15"/>
    <mergeCell ref="J12:J15"/>
    <mergeCell ref="A13:B13"/>
    <mergeCell ref="A14:B14"/>
    <mergeCell ref="A15:B15"/>
    <mergeCell ref="A16:B16"/>
    <mergeCell ref="I16:J16"/>
    <mergeCell ref="A17:A20"/>
    <mergeCell ref="B17:B24"/>
    <mergeCell ref="I17:J17"/>
    <mergeCell ref="I18:J18"/>
    <mergeCell ref="Q20:Q23"/>
    <mergeCell ref="R20:R23"/>
    <mergeCell ref="A21:A24"/>
    <mergeCell ref="I21:I24"/>
    <mergeCell ref="J21:J24"/>
    <mergeCell ref="Q24:R24"/>
    <mergeCell ref="A25:B25"/>
    <mergeCell ref="I25:J25"/>
    <mergeCell ref="Q25:R25"/>
    <mergeCell ref="A26:B26"/>
    <mergeCell ref="I26:J26"/>
    <mergeCell ref="Q26:R26"/>
    <mergeCell ref="A27:B27"/>
    <mergeCell ref="I27:J27"/>
    <mergeCell ref="A28:B28"/>
    <mergeCell ref="A29:B29"/>
    <mergeCell ref="A30:B30"/>
    <mergeCell ref="I30:J30"/>
    <mergeCell ref="A42:B42"/>
    <mergeCell ref="A43:B43"/>
    <mergeCell ref="A44:B44"/>
    <mergeCell ref="M48:P48"/>
    <mergeCell ref="A31:A34"/>
    <mergeCell ref="B31:B34"/>
    <mergeCell ref="A35:B35"/>
    <mergeCell ref="A36:B36"/>
    <mergeCell ref="A37:B37"/>
    <mergeCell ref="A38:A41"/>
    <mergeCell ref="B38:B41"/>
  </mergeCells>
  <pageMargins left="0.7" right="0.7" top="0.75" bottom="0.75" header="0.3" footer="0.3"/>
  <pageSetup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J236"/>
  <sheetViews>
    <sheetView zoomScale="70" zoomScaleNormal="70" workbookViewId="0">
      <selection activeCell="C3" sqref="C3:G6"/>
    </sheetView>
  </sheetViews>
  <sheetFormatPr baseColWidth="10" defaultRowHeight="12.75" x14ac:dyDescent="0.2"/>
  <cols>
    <col min="1" max="1" width="26" customWidth="1"/>
    <col min="2" max="2" width="20.42578125" customWidth="1"/>
    <col min="3" max="3" width="16.140625" customWidth="1"/>
    <col min="8" max="8" width="14.28515625" customWidth="1"/>
    <col min="11" max="11" width="14.85546875" customWidth="1"/>
    <col min="13" max="13" width="14.42578125" customWidth="1"/>
    <col min="18" max="18" width="7.140625" customWidth="1"/>
    <col min="19" max="19" width="15.28515625" customWidth="1"/>
    <col min="23" max="23" width="16.140625" customWidth="1"/>
  </cols>
  <sheetData>
    <row r="1" spans="1:36" x14ac:dyDescent="0.2">
      <c r="A1" s="118" t="s">
        <v>18</v>
      </c>
      <c r="B1" s="119"/>
      <c r="C1" s="50"/>
      <c r="D1" s="120" t="s">
        <v>22</v>
      </c>
      <c r="E1" s="121"/>
      <c r="F1" s="121"/>
      <c r="G1" s="122"/>
      <c r="H1" s="36"/>
      <c r="I1" s="37"/>
      <c r="J1" s="37"/>
      <c r="K1" s="11"/>
      <c r="L1" s="11"/>
      <c r="M1" s="11"/>
      <c r="N1" s="11"/>
      <c r="O1" s="11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</row>
    <row r="2" spans="1:36" x14ac:dyDescent="0.2">
      <c r="A2" s="38"/>
      <c r="B2" s="75"/>
      <c r="C2" s="12" t="s">
        <v>21</v>
      </c>
      <c r="D2" s="51">
        <v>10</v>
      </c>
      <c r="E2" s="51">
        <v>20</v>
      </c>
      <c r="F2" s="51">
        <v>30</v>
      </c>
      <c r="G2" s="51">
        <v>40</v>
      </c>
      <c r="H2" s="36"/>
      <c r="I2" s="38"/>
      <c r="J2" s="75"/>
      <c r="K2" s="12" t="s">
        <v>20</v>
      </c>
      <c r="L2" s="51">
        <v>10</v>
      </c>
      <c r="M2" s="51">
        <v>20</v>
      </c>
      <c r="N2" s="51">
        <v>30</v>
      </c>
      <c r="O2" s="51">
        <v>40</v>
      </c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</row>
    <row r="3" spans="1:36" x14ac:dyDescent="0.2">
      <c r="A3" s="114" t="s">
        <v>0</v>
      </c>
      <c r="B3" s="115">
        <v>43523</v>
      </c>
      <c r="C3" s="39">
        <v>3.8275000000000003E-2</v>
      </c>
      <c r="D3" s="39">
        <v>0.42677500000000002</v>
      </c>
      <c r="E3" s="78">
        <v>1.9750000000000002E-3</v>
      </c>
      <c r="F3" s="39">
        <v>0.42007499999999998</v>
      </c>
      <c r="G3" s="39">
        <v>0.362875</v>
      </c>
      <c r="H3" s="36"/>
      <c r="I3" s="114" t="s">
        <v>1</v>
      </c>
      <c r="J3" s="115">
        <f>B3</f>
        <v>43523</v>
      </c>
      <c r="K3" s="13">
        <f>C17</f>
        <v>0.95687500000000014</v>
      </c>
      <c r="L3" s="13">
        <f t="shared" ref="L3:O6" si="0">D17</f>
        <v>10.669375</v>
      </c>
      <c r="M3" s="13">
        <f t="shared" si="0"/>
        <v>4.9375000000000002E-2</v>
      </c>
      <c r="N3" s="13">
        <f t="shared" si="0"/>
        <v>10.501875</v>
      </c>
      <c r="O3" s="13">
        <f t="shared" si="0"/>
        <v>9.0718750000000004</v>
      </c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  <c r="AA3" s="36"/>
      <c r="AB3" s="36"/>
      <c r="AC3" s="36"/>
      <c r="AD3" s="36"/>
      <c r="AE3" s="36"/>
      <c r="AF3" s="36"/>
      <c r="AG3" s="36"/>
      <c r="AH3" s="36"/>
      <c r="AI3" s="36"/>
      <c r="AJ3" s="36"/>
    </row>
    <row r="4" spans="1:36" x14ac:dyDescent="0.2">
      <c r="A4" s="114"/>
      <c r="B4" s="115"/>
      <c r="C4" s="39">
        <v>3.6275000000000002E-2</v>
      </c>
      <c r="D4" s="39">
        <v>0.42147499999999999</v>
      </c>
      <c r="E4" s="78">
        <v>-9.2499999999999505E-4</v>
      </c>
      <c r="F4" s="39">
        <v>0.38277499999999998</v>
      </c>
      <c r="G4" s="39">
        <v>0.35517500000000002</v>
      </c>
      <c r="H4" s="36"/>
      <c r="I4" s="114"/>
      <c r="J4" s="115"/>
      <c r="K4" s="13">
        <f>C18</f>
        <v>0.90687499999999999</v>
      </c>
      <c r="L4" s="13">
        <f t="shared" si="0"/>
        <v>10.536874999999998</v>
      </c>
      <c r="M4" s="13">
        <f t="shared" si="0"/>
        <v>-2.3124999999999875E-2</v>
      </c>
      <c r="N4" s="13">
        <f t="shared" si="0"/>
        <v>9.5693749999999991</v>
      </c>
      <c r="O4" s="13">
        <f t="shared" si="0"/>
        <v>8.8793749999999996</v>
      </c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</row>
    <row r="5" spans="1:36" x14ac:dyDescent="0.2">
      <c r="A5" s="114"/>
      <c r="B5" s="115"/>
      <c r="C5" s="39">
        <v>3.2274999999999998E-2</v>
      </c>
      <c r="D5" s="39">
        <v>0.41997499999999999</v>
      </c>
      <c r="E5" s="78">
        <v>-6.2500000000000099E-4</v>
      </c>
      <c r="F5" s="39">
        <v>0.40487499999999998</v>
      </c>
      <c r="G5" s="39">
        <v>0.39057500000000001</v>
      </c>
      <c r="H5" s="36"/>
      <c r="I5" s="114"/>
      <c r="J5" s="115"/>
      <c r="K5" s="13">
        <f>C19</f>
        <v>0.80687500000000001</v>
      </c>
      <c r="L5" s="13">
        <f t="shared" si="0"/>
        <v>10.499374999999999</v>
      </c>
      <c r="M5" s="13">
        <f t="shared" si="0"/>
        <v>-1.5625000000000024E-2</v>
      </c>
      <c r="N5" s="13">
        <f t="shared" si="0"/>
        <v>10.121874999999999</v>
      </c>
      <c r="O5" s="13">
        <f t="shared" si="0"/>
        <v>9.7643749999999994</v>
      </c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</row>
    <row r="6" spans="1:36" ht="13.5" thickBot="1" x14ac:dyDescent="0.25">
      <c r="A6" s="114"/>
      <c r="B6" s="115"/>
      <c r="C6" s="55">
        <v>3.2274999999999998E-2</v>
      </c>
      <c r="D6" s="55">
        <v>0.129275</v>
      </c>
      <c r="E6" s="79">
        <v>-4.22500000000001E-3</v>
      </c>
      <c r="F6" s="55">
        <v>0.40387499999999998</v>
      </c>
      <c r="G6" s="55">
        <v>0.36617499999999997</v>
      </c>
      <c r="H6" s="36"/>
      <c r="I6" s="114"/>
      <c r="J6" s="115"/>
      <c r="K6" s="13">
        <f>C20</f>
        <v>0.80687500000000001</v>
      </c>
      <c r="L6" s="13">
        <f t="shared" si="0"/>
        <v>3.2318750000000001</v>
      </c>
      <c r="M6" s="13">
        <f t="shared" si="0"/>
        <v>-0.10562500000000026</v>
      </c>
      <c r="N6" s="13">
        <f t="shared" si="0"/>
        <v>10.096875000000001</v>
      </c>
      <c r="O6" s="13">
        <f t="shared" si="0"/>
        <v>9.1543749999999982</v>
      </c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</row>
    <row r="7" spans="1:36" x14ac:dyDescent="0.2">
      <c r="A7" s="114" t="s">
        <v>2</v>
      </c>
      <c r="B7" s="115"/>
      <c r="C7" s="66">
        <v>2.1225000000000001E-2</v>
      </c>
      <c r="D7" s="66">
        <v>3.0525E-2</v>
      </c>
      <c r="E7" s="66">
        <v>5.1325000000000003E-2</v>
      </c>
      <c r="F7" s="66">
        <v>1.0325000000000001E-2</v>
      </c>
      <c r="G7" s="54">
        <v>1.1225000000000001E-2</v>
      </c>
      <c r="H7" s="14"/>
      <c r="I7" s="106" t="s">
        <v>7</v>
      </c>
      <c r="J7" s="106"/>
      <c r="K7" s="15">
        <f>AVERAGE(K3:K6)</f>
        <v>0.86937500000000001</v>
      </c>
      <c r="L7" s="15">
        <f t="shared" ref="L7:O7" si="1">AVERAGE(L3:L6)</f>
        <v>8.734375</v>
      </c>
      <c r="M7" s="15">
        <f t="shared" si="1"/>
        <v>-2.3750000000000038E-2</v>
      </c>
      <c r="N7" s="15">
        <f t="shared" si="1"/>
        <v>10.0725</v>
      </c>
      <c r="O7" s="15">
        <f t="shared" si="1"/>
        <v>9.2175000000000011</v>
      </c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</row>
    <row r="8" spans="1:36" x14ac:dyDescent="0.2">
      <c r="A8" s="114"/>
      <c r="B8" s="115"/>
      <c r="C8" s="67">
        <v>8.4724999999999995E-2</v>
      </c>
      <c r="D8" s="67">
        <v>0.10452500000000001</v>
      </c>
      <c r="E8" s="68">
        <v>9.8225000000000007E-2</v>
      </c>
      <c r="F8" s="67">
        <v>9.6424999999999997E-2</v>
      </c>
      <c r="G8" s="39">
        <v>5.4425000000000001E-2</v>
      </c>
      <c r="H8" s="14"/>
      <c r="I8" s="106" t="s">
        <v>4</v>
      </c>
      <c r="J8" s="106"/>
      <c r="K8" s="15">
        <f>STDEV(K3:K6)</f>
        <v>7.5000000000000053E-2</v>
      </c>
      <c r="L8" s="15">
        <f t="shared" ref="L8:O8" si="2">STDEV(L3:L6)</f>
        <v>3.6690581216437526</v>
      </c>
      <c r="M8" s="15">
        <f t="shared" si="2"/>
        <v>6.3553619094430913E-2</v>
      </c>
      <c r="N8" s="15">
        <f t="shared" si="2"/>
        <v>0.38320129066414554</v>
      </c>
      <c r="O8" s="15">
        <f t="shared" si="2"/>
        <v>0.38235768049476038</v>
      </c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</row>
    <row r="9" spans="1:36" x14ac:dyDescent="0.2">
      <c r="A9" s="114"/>
      <c r="B9" s="115"/>
      <c r="C9" s="67">
        <v>3.8524999999999997E-2</v>
      </c>
      <c r="D9" s="67">
        <v>2.9825000000000001E-2</v>
      </c>
      <c r="E9" s="68">
        <v>1.0625000000000001E-2</v>
      </c>
      <c r="F9" s="67">
        <v>1.0325000000000001E-2</v>
      </c>
      <c r="G9" s="39">
        <v>2.2425E-2</v>
      </c>
      <c r="H9" s="36"/>
      <c r="I9" s="106" t="s">
        <v>5</v>
      </c>
      <c r="J9" s="106"/>
      <c r="K9" s="15">
        <f>1.96*(K8)/SQRT(4)</f>
        <v>7.3500000000000051E-2</v>
      </c>
      <c r="L9" s="15">
        <f t="shared" ref="L9:O9" si="3">1.96*(L8)/SQRT(4)</f>
        <v>3.5956769592108775</v>
      </c>
      <c r="M9" s="15">
        <f t="shared" si="3"/>
        <v>6.2282546712542297E-2</v>
      </c>
      <c r="N9" s="15">
        <f t="shared" si="3"/>
        <v>0.37553726485086264</v>
      </c>
      <c r="O9" s="15">
        <f t="shared" si="3"/>
        <v>0.37471052688486517</v>
      </c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</row>
    <row r="10" spans="1:36" x14ac:dyDescent="0.2">
      <c r="A10" s="114"/>
      <c r="B10" s="115"/>
      <c r="C10" s="67">
        <v>5.5724999999999997E-2</v>
      </c>
      <c r="D10" s="67">
        <v>4.2625000000000003E-2</v>
      </c>
      <c r="E10" s="68">
        <v>5.7825000000000001E-2</v>
      </c>
      <c r="F10" s="67">
        <v>3.2825E-2</v>
      </c>
      <c r="G10" s="39">
        <v>8.7224999999999997E-2</v>
      </c>
      <c r="H10" s="36"/>
      <c r="I10" s="40"/>
      <c r="J10" s="9"/>
      <c r="K10" s="11"/>
      <c r="L10" s="11"/>
      <c r="M10" s="11"/>
      <c r="N10" s="11"/>
      <c r="O10" s="11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</row>
    <row r="11" spans="1:36" x14ac:dyDescent="0.2">
      <c r="A11" s="106" t="s">
        <v>3</v>
      </c>
      <c r="B11" s="106"/>
      <c r="C11" s="16">
        <f>AVERAGE(C3:C6)</f>
        <v>3.4775E-2</v>
      </c>
      <c r="D11" s="16">
        <f t="shared" ref="D11:G11" si="4">AVERAGE(D3:D6)</f>
        <v>0.34937499999999999</v>
      </c>
      <c r="E11" s="16">
        <f t="shared" si="4"/>
        <v>-9.5000000000000141E-4</v>
      </c>
      <c r="F11" s="16">
        <f t="shared" si="4"/>
        <v>0.40289999999999998</v>
      </c>
      <c r="G11" s="16">
        <f t="shared" si="4"/>
        <v>0.36869999999999997</v>
      </c>
      <c r="H11" s="36"/>
      <c r="I11" s="41"/>
      <c r="J11" s="76"/>
      <c r="K11" s="12" t="s">
        <v>20</v>
      </c>
      <c r="L11" s="51">
        <v>10</v>
      </c>
      <c r="M11" s="51">
        <v>20</v>
      </c>
      <c r="N11" s="51">
        <v>30</v>
      </c>
      <c r="O11" s="51">
        <v>40</v>
      </c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</row>
    <row r="12" spans="1:36" x14ac:dyDescent="0.2">
      <c r="A12" s="106" t="s">
        <v>4</v>
      </c>
      <c r="B12" s="106"/>
      <c r="C12" s="17">
        <f t="shared" ref="C12:G12" si="5">STDEV(C3:C6)</f>
        <v>3.0000000000000027E-3</v>
      </c>
      <c r="D12" s="17">
        <f t="shared" si="5"/>
        <v>0.14676232486575022</v>
      </c>
      <c r="E12" s="17">
        <f t="shared" si="5"/>
        <v>2.5421447637772364E-3</v>
      </c>
      <c r="F12" s="17">
        <f t="shared" si="5"/>
        <v>1.5328051626565807E-2</v>
      </c>
      <c r="G12" s="17">
        <f t="shared" si="5"/>
        <v>1.5294307219790417E-2</v>
      </c>
      <c r="H12" s="36"/>
      <c r="I12" s="135" t="s">
        <v>8</v>
      </c>
      <c r="J12" s="130">
        <v>42831</v>
      </c>
      <c r="K12" s="18">
        <f>C21</f>
        <v>0.53062500000000001</v>
      </c>
      <c r="L12" s="18">
        <f t="shared" ref="L12:O15" si="6">D21</f>
        <v>0.76312499999999994</v>
      </c>
      <c r="M12" s="18">
        <f t="shared" si="6"/>
        <v>1.2831250000000001</v>
      </c>
      <c r="N12" s="18">
        <f t="shared" si="6"/>
        <v>0.25812500000000005</v>
      </c>
      <c r="O12" s="18">
        <f t="shared" si="6"/>
        <v>0.28062500000000001</v>
      </c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</row>
    <row r="13" spans="1:36" x14ac:dyDescent="0.2">
      <c r="A13" s="133" t="s">
        <v>5</v>
      </c>
      <c r="B13" s="134"/>
      <c r="C13" s="17">
        <f t="shared" ref="C13:G13" si="7">1.96*(C12)/SQRT(4)</f>
        <v>2.9400000000000025E-3</v>
      </c>
      <c r="D13" s="17">
        <f t="shared" si="7"/>
        <v>0.14382707836843522</v>
      </c>
      <c r="E13" s="17">
        <f t="shared" si="7"/>
        <v>2.4913018685016916E-3</v>
      </c>
      <c r="F13" s="17">
        <f t="shared" si="7"/>
        <v>1.502149059403449E-2</v>
      </c>
      <c r="G13" s="17">
        <f t="shared" si="7"/>
        <v>1.4988421075394609E-2</v>
      </c>
      <c r="H13" s="36"/>
      <c r="I13" s="136"/>
      <c r="J13" s="131"/>
      <c r="K13" s="18">
        <f>C22</f>
        <v>2.118125</v>
      </c>
      <c r="L13" s="18">
        <f t="shared" si="6"/>
        <v>2.6131250000000001</v>
      </c>
      <c r="M13" s="18">
        <f t="shared" si="6"/>
        <v>2.4556250000000004</v>
      </c>
      <c r="N13" s="18">
        <f t="shared" si="6"/>
        <v>2.410625</v>
      </c>
      <c r="O13" s="18">
        <f t="shared" si="6"/>
        <v>1.3606250000000002</v>
      </c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</row>
    <row r="14" spans="1:36" x14ac:dyDescent="0.2">
      <c r="A14" s="106" t="s">
        <v>6</v>
      </c>
      <c r="B14" s="106"/>
      <c r="C14" s="16">
        <f t="shared" ref="C14:G14" si="8">AVERAGE(C7:C10)</f>
        <v>5.0049999999999997E-2</v>
      </c>
      <c r="D14" s="16">
        <f t="shared" si="8"/>
        <v>5.1874999999999998E-2</v>
      </c>
      <c r="E14" s="16">
        <f t="shared" si="8"/>
        <v>5.4500000000000007E-2</v>
      </c>
      <c r="F14" s="16">
        <f t="shared" si="8"/>
        <v>3.7475000000000001E-2</v>
      </c>
      <c r="G14" s="16">
        <f t="shared" si="8"/>
        <v>4.3825000000000003E-2</v>
      </c>
      <c r="H14" s="36"/>
      <c r="I14" s="136"/>
      <c r="J14" s="131"/>
      <c r="K14" s="18">
        <f>C23</f>
        <v>0.96312500000000001</v>
      </c>
      <c r="L14" s="18">
        <f t="shared" si="6"/>
        <v>0.74562499999999998</v>
      </c>
      <c r="M14" s="18">
        <f t="shared" si="6"/>
        <v>0.265625</v>
      </c>
      <c r="N14" s="18">
        <f t="shared" si="6"/>
        <v>0.25812500000000005</v>
      </c>
      <c r="O14" s="18">
        <f t="shared" si="6"/>
        <v>0.56062500000000004</v>
      </c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</row>
    <row r="15" spans="1:36" x14ac:dyDescent="0.2">
      <c r="A15" s="106" t="s">
        <v>4</v>
      </c>
      <c r="B15" s="106"/>
      <c r="C15" s="17">
        <f t="shared" ref="C15:G15" si="9">STDEV(C7:C10)</f>
        <v>2.7069463114981294E-2</v>
      </c>
      <c r="D15" s="17">
        <f t="shared" si="9"/>
        <v>3.5588434450909298E-2</v>
      </c>
      <c r="E15" s="17">
        <f t="shared" si="9"/>
        <v>3.5860969962713873E-2</v>
      </c>
      <c r="F15" s="17">
        <f t="shared" si="9"/>
        <v>4.0706142042694252E-2</v>
      </c>
      <c r="G15" s="17">
        <f t="shared" si="9"/>
        <v>3.42376011620752E-2</v>
      </c>
      <c r="H15" s="36"/>
      <c r="I15" s="137"/>
      <c r="J15" s="132"/>
      <c r="K15" s="18">
        <f>C24</f>
        <v>1.3931249999999999</v>
      </c>
      <c r="L15" s="18">
        <f t="shared" si="6"/>
        <v>1.065625</v>
      </c>
      <c r="M15" s="18">
        <f t="shared" si="6"/>
        <v>1.4456250000000002</v>
      </c>
      <c r="N15" s="18">
        <f t="shared" si="6"/>
        <v>0.82062500000000005</v>
      </c>
      <c r="O15" s="18">
        <f t="shared" si="6"/>
        <v>2.180625</v>
      </c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</row>
    <row r="16" spans="1:36" x14ac:dyDescent="0.2">
      <c r="A16" s="106" t="s">
        <v>5</v>
      </c>
      <c r="B16" s="106"/>
      <c r="C16" s="17">
        <f t="shared" ref="C16:G16" si="10">1.96*(C15)/SQRT(4)</f>
        <v>2.6528073852681668E-2</v>
      </c>
      <c r="D16" s="17">
        <f t="shared" si="10"/>
        <v>3.4876665761891114E-2</v>
      </c>
      <c r="E16" s="17">
        <f t="shared" si="10"/>
        <v>3.5143750563459593E-2</v>
      </c>
      <c r="F16" s="17">
        <f t="shared" si="10"/>
        <v>3.9892019201840365E-2</v>
      </c>
      <c r="G16" s="17">
        <f t="shared" si="10"/>
        <v>3.3552849138833697E-2</v>
      </c>
      <c r="H16" s="36"/>
      <c r="I16" s="128" t="s">
        <v>9</v>
      </c>
      <c r="J16" s="129"/>
      <c r="K16" s="15">
        <f>AVERAGE(K12:K15)</f>
        <v>1.2512500000000002</v>
      </c>
      <c r="L16" s="15">
        <f t="shared" ref="L16:O16" si="11">AVERAGE(L12:L15)</f>
        <v>1.296875</v>
      </c>
      <c r="M16" s="15">
        <f t="shared" si="11"/>
        <v>1.3625000000000003</v>
      </c>
      <c r="N16" s="15">
        <f t="shared" si="11"/>
        <v>0.93687500000000012</v>
      </c>
      <c r="O16" s="15">
        <f t="shared" si="11"/>
        <v>1.0956250000000001</v>
      </c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</row>
    <row r="17" spans="1:36" x14ac:dyDescent="0.2">
      <c r="A17" s="114" t="s">
        <v>1</v>
      </c>
      <c r="B17" s="115">
        <f>B3</f>
        <v>43523</v>
      </c>
      <c r="C17" s="19">
        <f t="shared" ref="C17:G24" si="12">(1000*C3/40)</f>
        <v>0.95687500000000014</v>
      </c>
      <c r="D17" s="19">
        <f t="shared" si="12"/>
        <v>10.669375</v>
      </c>
      <c r="E17" s="19">
        <f t="shared" si="12"/>
        <v>4.9375000000000002E-2</v>
      </c>
      <c r="F17" s="19">
        <f t="shared" si="12"/>
        <v>10.501875</v>
      </c>
      <c r="G17" s="19">
        <f t="shared" si="12"/>
        <v>9.0718750000000004</v>
      </c>
      <c r="H17" s="36"/>
      <c r="I17" s="128" t="s">
        <v>4</v>
      </c>
      <c r="J17" s="129"/>
      <c r="K17" s="15">
        <f>STDEV(K12:K15)</f>
        <v>0.67673657787453223</v>
      </c>
      <c r="L17" s="15">
        <f t="shared" ref="L17:O17" si="13">STDEV(L12:L15)</f>
        <v>0.88971086127273225</v>
      </c>
      <c r="M17" s="15">
        <f t="shared" si="13"/>
        <v>0.89652424906784667</v>
      </c>
      <c r="N17" s="15">
        <f t="shared" si="13"/>
        <v>1.0176535510673561</v>
      </c>
      <c r="O17" s="15">
        <f t="shared" si="13"/>
        <v>0.85594002905188027</v>
      </c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</row>
    <row r="18" spans="1:36" x14ac:dyDescent="0.2">
      <c r="A18" s="114"/>
      <c r="B18" s="115"/>
      <c r="C18" s="19">
        <f t="shared" si="12"/>
        <v>0.90687499999999999</v>
      </c>
      <c r="D18" s="19">
        <f t="shared" si="12"/>
        <v>10.536874999999998</v>
      </c>
      <c r="E18" s="19">
        <f t="shared" si="12"/>
        <v>-2.3124999999999875E-2</v>
      </c>
      <c r="F18" s="19">
        <f t="shared" si="12"/>
        <v>9.5693749999999991</v>
      </c>
      <c r="G18" s="19">
        <f t="shared" si="12"/>
        <v>8.8793749999999996</v>
      </c>
      <c r="H18" s="36"/>
      <c r="I18" s="128" t="s">
        <v>5</v>
      </c>
      <c r="J18" s="129"/>
      <c r="K18" s="15">
        <f>1.96*(K17)/SQRT(4)</f>
        <v>0.6632018463170416</v>
      </c>
      <c r="L18" s="15">
        <f t="shared" ref="L18:O18" si="14">1.96*(L17)/SQRT(4)</f>
        <v>0.87191664404727753</v>
      </c>
      <c r="M18" s="15">
        <f t="shared" si="14"/>
        <v>0.8785937640864897</v>
      </c>
      <c r="N18" s="15">
        <f t="shared" si="14"/>
        <v>0.99730048004600902</v>
      </c>
      <c r="O18" s="15">
        <f t="shared" si="14"/>
        <v>0.83882122847084262</v>
      </c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</row>
    <row r="19" spans="1:36" x14ac:dyDescent="0.2">
      <c r="A19" s="114"/>
      <c r="B19" s="115"/>
      <c r="C19" s="19">
        <f t="shared" si="12"/>
        <v>0.80687500000000001</v>
      </c>
      <c r="D19" s="19">
        <f t="shared" si="12"/>
        <v>10.499374999999999</v>
      </c>
      <c r="E19" s="19">
        <f t="shared" si="12"/>
        <v>-1.5625000000000024E-2</v>
      </c>
      <c r="F19" s="19">
        <f t="shared" si="12"/>
        <v>10.121874999999999</v>
      </c>
      <c r="G19" s="19">
        <f t="shared" si="12"/>
        <v>9.7643749999999994</v>
      </c>
      <c r="H19" s="36"/>
      <c r="I19" s="10"/>
      <c r="J19" s="9"/>
      <c r="K19" s="10"/>
      <c r="L19" s="20"/>
      <c r="M19" s="20"/>
      <c r="N19" s="20"/>
      <c r="O19" s="20"/>
      <c r="P19" s="36"/>
      <c r="Q19" s="38"/>
      <c r="R19" s="75"/>
      <c r="S19" s="12" t="s">
        <v>20</v>
      </c>
      <c r="T19" s="51">
        <v>10</v>
      </c>
      <c r="U19" s="51">
        <v>20</v>
      </c>
      <c r="V19" s="51">
        <v>30</v>
      </c>
      <c r="W19" s="51">
        <v>40</v>
      </c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</row>
    <row r="20" spans="1:36" x14ac:dyDescent="0.2">
      <c r="A20" s="114"/>
      <c r="B20" s="115"/>
      <c r="C20" s="19">
        <f t="shared" si="12"/>
        <v>0.80687500000000001</v>
      </c>
      <c r="D20" s="19">
        <f t="shared" si="12"/>
        <v>3.2318750000000001</v>
      </c>
      <c r="E20" s="19">
        <f t="shared" si="12"/>
        <v>-0.10562500000000026</v>
      </c>
      <c r="F20" s="19">
        <f t="shared" si="12"/>
        <v>10.096875000000001</v>
      </c>
      <c r="G20" s="19">
        <f t="shared" si="12"/>
        <v>9.1543749999999982</v>
      </c>
      <c r="H20" s="36"/>
      <c r="I20" s="41"/>
      <c r="J20" s="76"/>
      <c r="K20" s="12" t="s">
        <v>20</v>
      </c>
      <c r="L20" s="51">
        <v>10</v>
      </c>
      <c r="M20" s="51">
        <v>20</v>
      </c>
      <c r="N20" s="51">
        <v>30</v>
      </c>
      <c r="O20" s="51">
        <v>40</v>
      </c>
      <c r="P20" s="42"/>
      <c r="Q20" s="114" t="s">
        <v>8</v>
      </c>
      <c r="R20" s="115"/>
      <c r="S20" s="13"/>
      <c r="T20" s="59">
        <f>(L12/K12)*100</f>
        <v>143.8162544169611</v>
      </c>
      <c r="U20" s="59">
        <f>(M12/K12)*100</f>
        <v>241.81389870435805</v>
      </c>
      <c r="V20" s="59">
        <f>(N12/K12)*100</f>
        <v>48.645465253239109</v>
      </c>
      <c r="W20" s="59">
        <f>(O12/K12)*100</f>
        <v>52.885747938751472</v>
      </c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6"/>
    </row>
    <row r="21" spans="1:36" x14ac:dyDescent="0.2">
      <c r="A21" s="114" t="s">
        <v>8</v>
      </c>
      <c r="B21" s="115"/>
      <c r="C21" s="19">
        <f t="shared" si="12"/>
        <v>0.53062500000000001</v>
      </c>
      <c r="D21" s="19">
        <f t="shared" si="12"/>
        <v>0.76312499999999994</v>
      </c>
      <c r="E21" s="19">
        <f t="shared" si="12"/>
        <v>1.2831250000000001</v>
      </c>
      <c r="F21" s="19">
        <f t="shared" si="12"/>
        <v>0.25812500000000005</v>
      </c>
      <c r="G21" s="19">
        <f t="shared" si="12"/>
        <v>0.28062500000000001</v>
      </c>
      <c r="H21" s="36"/>
      <c r="I21" s="126" t="s">
        <v>11</v>
      </c>
      <c r="J21" s="127" t="s">
        <v>24</v>
      </c>
      <c r="K21" s="21">
        <f>C38</f>
        <v>1.9770841555555287</v>
      </c>
      <c r="L21" s="21">
        <f t="shared" ref="L21:O24" si="15">D38</f>
        <v>15.32854572145396</v>
      </c>
      <c r="M21" s="21">
        <f t="shared" si="15"/>
        <v>4.2188666375428945E-2</v>
      </c>
      <c r="N21" s="21">
        <f t="shared" si="15"/>
        <v>44.606118207352822</v>
      </c>
      <c r="O21" s="21">
        <f t="shared" si="15"/>
        <v>35.442826956612102</v>
      </c>
      <c r="P21" s="42"/>
      <c r="Q21" s="114"/>
      <c r="R21" s="115"/>
      <c r="S21" s="13"/>
      <c r="T21" s="59">
        <f>(L13/K13)*100</f>
        <v>123.36972558276777</v>
      </c>
      <c r="U21" s="59">
        <f>(M13/K13)*100</f>
        <v>115.9339038064326</v>
      </c>
      <c r="V21" s="59">
        <f>(N13/K13)*100</f>
        <v>113.80938329890824</v>
      </c>
      <c r="W21" s="59">
        <f>(O13/K13)*100</f>
        <v>64.237238123340219</v>
      </c>
      <c r="X21" s="36"/>
      <c r="Y21" s="36"/>
      <c r="Z21" s="36"/>
      <c r="AA21" s="36"/>
      <c r="AB21" s="36"/>
      <c r="AC21" s="36"/>
      <c r="AD21" s="36"/>
      <c r="AE21" s="36"/>
      <c r="AF21" s="36"/>
      <c r="AG21" s="36"/>
      <c r="AH21" s="36"/>
      <c r="AI21" s="63"/>
      <c r="AJ21" s="36"/>
    </row>
    <row r="22" spans="1:36" x14ac:dyDescent="0.2">
      <c r="A22" s="114"/>
      <c r="B22" s="115"/>
      <c r="C22" s="19">
        <f t="shared" si="12"/>
        <v>2.118125</v>
      </c>
      <c r="D22" s="19">
        <f t="shared" si="12"/>
        <v>2.6131250000000001</v>
      </c>
      <c r="E22" s="19">
        <f t="shared" si="12"/>
        <v>2.4556250000000004</v>
      </c>
      <c r="F22" s="19">
        <f t="shared" si="12"/>
        <v>2.410625</v>
      </c>
      <c r="G22" s="19">
        <f t="shared" si="12"/>
        <v>1.3606250000000002</v>
      </c>
      <c r="H22" s="36"/>
      <c r="I22" s="126"/>
      <c r="J22" s="127"/>
      <c r="K22" s="21">
        <f>C39</f>
        <v>0.46941125544581841</v>
      </c>
      <c r="L22" s="21">
        <f t="shared" si="15"/>
        <v>4.4208858196577978</v>
      </c>
      <c r="M22" s="21">
        <f t="shared" si="15"/>
        <v>-1.032469783770773E-2</v>
      </c>
      <c r="N22" s="21">
        <f t="shared" si="15"/>
        <v>4.3522273404092422</v>
      </c>
      <c r="O22" s="21">
        <f t="shared" si="15"/>
        <v>7.1548676828570903</v>
      </c>
      <c r="P22" s="42"/>
      <c r="Q22" s="114"/>
      <c r="R22" s="115"/>
      <c r="S22" s="13"/>
      <c r="T22" s="59">
        <f>(L14/K14)*100</f>
        <v>77.417261518494485</v>
      </c>
      <c r="U22" s="59">
        <f>(M14/K14)*100</f>
        <v>27.579493835171963</v>
      </c>
      <c r="V22" s="59">
        <f>(N14/K14)*100</f>
        <v>26.800778715120053</v>
      </c>
      <c r="W22" s="59">
        <f>(O14/K14)*100</f>
        <v>58.208955223880601</v>
      </c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6"/>
    </row>
    <row r="23" spans="1:36" x14ac:dyDescent="0.2">
      <c r="A23" s="114"/>
      <c r="B23" s="115"/>
      <c r="C23" s="19">
        <f t="shared" si="12"/>
        <v>0.96312500000000001</v>
      </c>
      <c r="D23" s="19">
        <f t="shared" si="12"/>
        <v>0.74562499999999998</v>
      </c>
      <c r="E23" s="19">
        <f t="shared" si="12"/>
        <v>0.265625</v>
      </c>
      <c r="F23" s="19">
        <f t="shared" si="12"/>
        <v>0.25812500000000005</v>
      </c>
      <c r="G23" s="19">
        <f t="shared" si="12"/>
        <v>0.56062500000000004</v>
      </c>
      <c r="H23" s="36"/>
      <c r="I23" s="126"/>
      <c r="J23" s="127"/>
      <c r="K23" s="21">
        <f>C40</f>
        <v>0.91850443736816889</v>
      </c>
      <c r="L23" s="21">
        <f t="shared" si="15"/>
        <v>15.438341437107024</v>
      </c>
      <c r="M23" s="21">
        <f t="shared" si="15"/>
        <v>-6.4492428941739205E-2</v>
      </c>
      <c r="N23" s="21">
        <f t="shared" si="15"/>
        <v>42.992089767784258</v>
      </c>
      <c r="O23" s="21">
        <f t="shared" si="15"/>
        <v>19.095438901968151</v>
      </c>
      <c r="P23" s="42"/>
      <c r="Q23" s="114"/>
      <c r="R23" s="115"/>
      <c r="S23" s="13"/>
      <c r="T23" s="59">
        <f>(L15/K15)*100</f>
        <v>76.491700314042177</v>
      </c>
      <c r="U23" s="59">
        <f>(M15/K15)*100</f>
        <v>103.76850605652761</v>
      </c>
      <c r="V23" s="59">
        <f>(N15/K15)*100</f>
        <v>58.905338716913427</v>
      </c>
      <c r="W23" s="59" t="s">
        <v>19</v>
      </c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36"/>
      <c r="AJ23" s="36"/>
    </row>
    <row r="24" spans="1:36" x14ac:dyDescent="0.2">
      <c r="A24" s="114"/>
      <c r="B24" s="115"/>
      <c r="C24" s="19">
        <f t="shared" si="12"/>
        <v>1.3931249999999999</v>
      </c>
      <c r="D24" s="19">
        <f t="shared" si="12"/>
        <v>1.065625</v>
      </c>
      <c r="E24" s="19">
        <f t="shared" si="12"/>
        <v>1.4456250000000002</v>
      </c>
      <c r="F24" s="19">
        <f t="shared" si="12"/>
        <v>0.82062500000000005</v>
      </c>
      <c r="G24" s="19">
        <f t="shared" si="12"/>
        <v>2.180625</v>
      </c>
      <c r="H24" s="36"/>
      <c r="I24" s="126"/>
      <c r="J24" s="127"/>
      <c r="K24" s="21">
        <f>C41</f>
        <v>0.63500015163048373</v>
      </c>
      <c r="L24" s="21">
        <f t="shared" si="15"/>
        <v>3.3251237249158119</v>
      </c>
      <c r="M24" s="21">
        <f t="shared" si="15"/>
        <v>-8.0106678923310373E-2</v>
      </c>
      <c r="N24" s="21">
        <f t="shared" si="15"/>
        <v>13.489625454999635</v>
      </c>
      <c r="O24" s="21">
        <f t="shared" si="15"/>
        <v>4.6026226179604741</v>
      </c>
      <c r="P24" s="42"/>
      <c r="Q24" s="106" t="s">
        <v>9</v>
      </c>
      <c r="R24" s="106"/>
      <c r="S24" s="16"/>
      <c r="T24" s="60">
        <f>AVERAGE(T20:T23)</f>
        <v>105.2737354580664</v>
      </c>
      <c r="U24" s="60">
        <f t="shared" ref="U24:W24" si="16">AVERAGE(U20:U23)</f>
        <v>122.27395060062254</v>
      </c>
      <c r="V24" s="60">
        <f t="shared" si="16"/>
        <v>62.040241496045212</v>
      </c>
      <c r="W24" s="60">
        <f t="shared" si="16"/>
        <v>58.443980428657426</v>
      </c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63"/>
    </row>
    <row r="25" spans="1:36" x14ac:dyDescent="0.2">
      <c r="A25" s="106" t="s">
        <v>7</v>
      </c>
      <c r="B25" s="106"/>
      <c r="C25" s="16">
        <f t="shared" ref="C25:G25" si="17">AVERAGE(C17:C20)</f>
        <v>0.86937500000000001</v>
      </c>
      <c r="D25" s="16">
        <f t="shared" si="17"/>
        <v>8.734375</v>
      </c>
      <c r="E25" s="16">
        <f t="shared" si="17"/>
        <v>-2.3750000000000038E-2</v>
      </c>
      <c r="F25" s="16">
        <f t="shared" si="17"/>
        <v>10.0725</v>
      </c>
      <c r="G25" s="16">
        <f t="shared" si="17"/>
        <v>9.2175000000000011</v>
      </c>
      <c r="H25" s="36"/>
      <c r="I25" s="125" t="s">
        <v>11</v>
      </c>
      <c r="J25" s="125"/>
      <c r="K25" s="22">
        <f>AVERAGE(K21:K24)</f>
        <v>1</v>
      </c>
      <c r="L25" s="22">
        <f t="shared" ref="L25:O25" si="18">AVERAGE(L21:L24)</f>
        <v>9.6282241757836484</v>
      </c>
      <c r="M25" s="22">
        <f t="shared" si="18"/>
        <v>-2.8183784831832093E-2</v>
      </c>
      <c r="N25" s="22">
        <f t="shared" si="18"/>
        <v>26.360015192636489</v>
      </c>
      <c r="O25" s="22">
        <f t="shared" si="18"/>
        <v>16.573939039849453</v>
      </c>
      <c r="P25" s="42"/>
      <c r="Q25" s="106" t="s">
        <v>4</v>
      </c>
      <c r="R25" s="106"/>
      <c r="S25" s="17"/>
      <c r="T25" s="61">
        <f>STDEV(T20:T23)</f>
        <v>33.750947214697696</v>
      </c>
      <c r="U25" s="61">
        <f>STDEV(U20:U23)</f>
        <v>88.768400920362581</v>
      </c>
      <c r="V25" s="61">
        <f t="shared" ref="V25:W25" si="19">STDEV(V20:V23)</f>
        <v>37.018515304833606</v>
      </c>
      <c r="W25" s="61">
        <f t="shared" si="19"/>
        <v>5.6793934524616239</v>
      </c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6"/>
    </row>
    <row r="26" spans="1:36" x14ac:dyDescent="0.2">
      <c r="A26" s="106" t="s">
        <v>4</v>
      </c>
      <c r="B26" s="106"/>
      <c r="C26" s="17">
        <f t="shared" ref="C26:G26" si="20">STDEV(C17:C20)</f>
        <v>7.5000000000000053E-2</v>
      </c>
      <c r="D26" s="17">
        <f t="shared" si="20"/>
        <v>3.6690581216437526</v>
      </c>
      <c r="E26" s="17">
        <f t="shared" si="20"/>
        <v>6.3553619094430913E-2</v>
      </c>
      <c r="F26" s="17">
        <f t="shared" si="20"/>
        <v>0.38320129066414554</v>
      </c>
      <c r="G26" s="17">
        <f t="shared" si="20"/>
        <v>0.38235768049476038</v>
      </c>
      <c r="H26" s="36"/>
      <c r="I26" s="125" t="s">
        <v>4</v>
      </c>
      <c r="J26" s="125"/>
      <c r="K26" s="22">
        <f>STDEV(K21:K24)</f>
        <v>0.67727007880256329</v>
      </c>
      <c r="L26" s="22">
        <f t="shared" ref="L26:O26" si="21">STDEV(L21:L24)</f>
        <v>6.6607451125548698</v>
      </c>
      <c r="M26" s="22">
        <f t="shared" si="21"/>
        <v>5.5634322275362837E-2</v>
      </c>
      <c r="N26" s="22">
        <f t="shared" si="21"/>
        <v>20.490126386825327</v>
      </c>
      <c r="O26" s="22">
        <f t="shared" si="21"/>
        <v>14.07627098904535</v>
      </c>
      <c r="P26" s="42"/>
      <c r="Q26" s="106" t="s">
        <v>5</v>
      </c>
      <c r="R26" s="106"/>
      <c r="S26" s="17"/>
      <c r="T26" s="61">
        <f>1.96*(T25)/SQRT(4)</f>
        <v>33.075928270403743</v>
      </c>
      <c r="U26" s="61">
        <f t="shared" ref="U26:W26" si="22">1.96*(U25)/SQRT(4)</f>
        <v>86.993032901955331</v>
      </c>
      <c r="V26" s="61">
        <f t="shared" si="22"/>
        <v>36.278144998736934</v>
      </c>
      <c r="W26" s="61">
        <f t="shared" si="22"/>
        <v>5.5658055834123914</v>
      </c>
      <c r="X26" s="36"/>
      <c r="Y26" s="36"/>
      <c r="Z26" s="36"/>
      <c r="AA26" s="36"/>
      <c r="AB26" s="36"/>
      <c r="AC26" s="36"/>
      <c r="AD26" s="36"/>
      <c r="AE26" s="36"/>
      <c r="AF26" s="36"/>
      <c r="AG26" s="36"/>
      <c r="AH26" s="36"/>
      <c r="AI26" s="36"/>
      <c r="AJ26" s="36"/>
    </row>
    <row r="27" spans="1:36" x14ac:dyDescent="0.2">
      <c r="A27" s="133" t="s">
        <v>5</v>
      </c>
      <c r="B27" s="134"/>
      <c r="C27" s="17">
        <f t="shared" ref="C27:G27" si="23">1.96*(C26)/SQRT(4)</f>
        <v>7.3500000000000051E-2</v>
      </c>
      <c r="D27" s="17">
        <f t="shared" si="23"/>
        <v>3.5956769592108775</v>
      </c>
      <c r="E27" s="17">
        <f t="shared" si="23"/>
        <v>6.2282546712542297E-2</v>
      </c>
      <c r="F27" s="17">
        <f t="shared" si="23"/>
        <v>0.37553726485086264</v>
      </c>
      <c r="G27" s="17">
        <f t="shared" si="23"/>
        <v>0.37471052688486517</v>
      </c>
      <c r="H27" s="36"/>
      <c r="I27" s="125" t="s">
        <v>5</v>
      </c>
      <c r="J27" s="125"/>
      <c r="K27" s="22">
        <f>1.96*(K26)/SQRT(4)</f>
        <v>0.66372467722651196</v>
      </c>
      <c r="L27" s="22">
        <f t="shared" ref="L27:O27" si="24">1.96*(L26)/SQRT(4)</f>
        <v>6.5275302103037722</v>
      </c>
      <c r="M27" s="22">
        <f t="shared" si="24"/>
        <v>5.4521635829855579E-2</v>
      </c>
      <c r="N27" s="22">
        <f t="shared" si="24"/>
        <v>20.080323859088821</v>
      </c>
      <c r="O27" s="22">
        <f t="shared" si="24"/>
        <v>13.794745569264443</v>
      </c>
      <c r="P27" s="42"/>
      <c r="Q27" s="64"/>
      <c r="R27" s="64"/>
      <c r="S27" s="14"/>
      <c r="T27" s="62"/>
      <c r="U27" s="62"/>
      <c r="V27" s="62"/>
      <c r="W27" s="62"/>
      <c r="X27" s="36"/>
      <c r="Y27" s="36"/>
      <c r="Z27" s="36"/>
      <c r="AA27" s="36"/>
      <c r="AB27" s="36"/>
      <c r="AC27" s="36"/>
      <c r="AD27" s="36"/>
      <c r="AE27" s="36"/>
      <c r="AF27" s="36"/>
      <c r="AG27" s="36"/>
      <c r="AH27" s="36"/>
      <c r="AI27" s="36"/>
      <c r="AJ27" s="36"/>
    </row>
    <row r="28" spans="1:36" x14ac:dyDescent="0.2">
      <c r="A28" s="106" t="s">
        <v>9</v>
      </c>
      <c r="B28" s="106"/>
      <c r="C28" s="16">
        <f t="shared" ref="C28:G28" si="25">AVERAGE(C21:C24)</f>
        <v>1.2512500000000002</v>
      </c>
      <c r="D28" s="16">
        <f t="shared" si="25"/>
        <v>1.296875</v>
      </c>
      <c r="E28" s="16">
        <f t="shared" si="25"/>
        <v>1.3625000000000003</v>
      </c>
      <c r="F28" s="16">
        <f t="shared" si="25"/>
        <v>0.93687500000000012</v>
      </c>
      <c r="G28" s="16">
        <f t="shared" si="25"/>
        <v>1.0956250000000001</v>
      </c>
      <c r="H28" s="36"/>
      <c r="I28" s="40"/>
      <c r="J28" s="9"/>
      <c r="K28" s="11"/>
      <c r="L28" s="11"/>
      <c r="M28" s="11"/>
      <c r="N28" s="11"/>
      <c r="O28" s="42"/>
      <c r="P28" s="42"/>
      <c r="Q28" s="37"/>
      <c r="R28" s="37"/>
      <c r="S28" s="14"/>
      <c r="T28" s="62"/>
      <c r="U28" s="62"/>
      <c r="V28" s="62"/>
      <c r="W28" s="62"/>
      <c r="X28" s="36"/>
      <c r="Y28" s="36"/>
      <c r="Z28" s="36"/>
      <c r="AA28" s="36"/>
      <c r="AB28" s="36"/>
      <c r="AC28" s="36"/>
      <c r="AD28" s="36"/>
      <c r="AE28" s="36"/>
      <c r="AF28" s="36"/>
      <c r="AG28" s="36"/>
      <c r="AH28" s="36"/>
      <c r="AI28" s="36"/>
      <c r="AJ28" s="36"/>
    </row>
    <row r="29" spans="1:36" x14ac:dyDescent="0.2">
      <c r="A29" s="106" t="s">
        <v>4</v>
      </c>
      <c r="B29" s="106"/>
      <c r="C29" s="17">
        <f t="shared" ref="C29:G29" si="26">STDEV(C21:C24)</f>
        <v>0.67673657787453223</v>
      </c>
      <c r="D29" s="17">
        <f t="shared" si="26"/>
        <v>0.88971086127273225</v>
      </c>
      <c r="E29" s="17">
        <f t="shared" si="26"/>
        <v>0.89652424906784667</v>
      </c>
      <c r="F29" s="17">
        <f t="shared" si="26"/>
        <v>1.0176535510673561</v>
      </c>
      <c r="G29" s="17">
        <f t="shared" si="26"/>
        <v>0.85594002905188027</v>
      </c>
      <c r="H29" s="37"/>
      <c r="I29" s="40"/>
      <c r="J29" s="9"/>
      <c r="K29" s="11"/>
      <c r="L29" s="11"/>
      <c r="M29" s="11"/>
      <c r="N29" s="11"/>
      <c r="O29" s="11"/>
      <c r="P29" s="42"/>
      <c r="Q29" s="37"/>
      <c r="R29" s="37"/>
      <c r="S29" s="14"/>
      <c r="T29" s="62"/>
      <c r="U29" s="62"/>
      <c r="V29" s="62"/>
      <c r="W29" s="62"/>
      <c r="X29" s="36"/>
      <c r="Y29" s="36"/>
      <c r="Z29" s="36"/>
      <c r="AA29" s="36"/>
      <c r="AB29" s="36"/>
      <c r="AC29" s="36"/>
      <c r="AD29" s="36"/>
      <c r="AE29" s="36"/>
      <c r="AF29" s="36"/>
      <c r="AG29" s="36"/>
      <c r="AH29" s="36"/>
      <c r="AI29" s="36"/>
      <c r="AJ29" s="36"/>
    </row>
    <row r="30" spans="1:36" x14ac:dyDescent="0.2">
      <c r="A30" s="106" t="s">
        <v>5</v>
      </c>
      <c r="B30" s="106"/>
      <c r="C30" s="17">
        <f t="shared" ref="C30:G30" si="27">1.96*(C29)/SQRT(4)</f>
        <v>0.6632018463170416</v>
      </c>
      <c r="D30" s="17">
        <f t="shared" si="27"/>
        <v>0.87191664404727753</v>
      </c>
      <c r="E30" s="17">
        <f t="shared" si="27"/>
        <v>0.8785937640864897</v>
      </c>
      <c r="F30" s="17">
        <f t="shared" si="27"/>
        <v>0.99730048004600902</v>
      </c>
      <c r="G30" s="17">
        <f t="shared" si="27"/>
        <v>0.83882122847084262</v>
      </c>
      <c r="H30" s="37"/>
      <c r="I30" s="124"/>
      <c r="J30" s="124"/>
      <c r="K30" s="11"/>
      <c r="L30" s="11"/>
      <c r="M30" s="11"/>
      <c r="N30" s="11"/>
      <c r="O30" s="11"/>
      <c r="P30" s="42"/>
      <c r="Q30" s="37"/>
      <c r="R30" s="37"/>
      <c r="S30" s="14"/>
      <c r="T30" s="62"/>
      <c r="U30" s="62"/>
      <c r="V30" s="62"/>
      <c r="W30" s="62"/>
      <c r="X30" s="36"/>
      <c r="Y30" s="36"/>
      <c r="Z30" s="36"/>
      <c r="AA30" s="36"/>
      <c r="AB30" s="36"/>
      <c r="AC30" s="36"/>
      <c r="AD30" s="36"/>
      <c r="AE30" s="36"/>
      <c r="AF30" s="36"/>
      <c r="AG30" s="36"/>
      <c r="AH30" s="36"/>
      <c r="AI30" s="36"/>
      <c r="AJ30" s="36"/>
    </row>
    <row r="31" spans="1:36" x14ac:dyDescent="0.2">
      <c r="A31" s="114" t="s">
        <v>10</v>
      </c>
      <c r="B31" s="115">
        <f>B3</f>
        <v>43523</v>
      </c>
      <c r="C31" s="23">
        <f t="shared" ref="C31:G34" si="28">(C17/C21)</f>
        <v>1.8032979976442876</v>
      </c>
      <c r="D31" s="23">
        <f t="shared" si="28"/>
        <v>13.981162981162983</v>
      </c>
      <c r="E31" s="23">
        <f t="shared" si="28"/>
        <v>3.8480272771553824E-2</v>
      </c>
      <c r="F31" s="23">
        <f t="shared" si="28"/>
        <v>40.68523002421307</v>
      </c>
      <c r="G31" s="23">
        <f t="shared" si="28"/>
        <v>32.327394209354118</v>
      </c>
      <c r="H31" s="37"/>
      <c r="I31" s="40"/>
      <c r="J31" s="9"/>
      <c r="K31" s="11"/>
      <c r="L31" s="11"/>
      <c r="M31" s="11"/>
      <c r="N31" s="11"/>
      <c r="O31" s="11"/>
      <c r="P31" s="42"/>
      <c r="Q31" s="37"/>
      <c r="R31" s="37"/>
      <c r="S31" s="14"/>
      <c r="T31" s="62"/>
      <c r="U31" s="62"/>
      <c r="V31" s="62"/>
      <c r="W31" s="62"/>
      <c r="X31" s="36"/>
      <c r="Y31" s="36"/>
      <c r="Z31" s="36"/>
      <c r="AA31" s="36"/>
      <c r="AB31" s="36"/>
      <c r="AC31" s="36"/>
      <c r="AD31" s="36"/>
      <c r="AE31" s="36"/>
      <c r="AF31" s="36"/>
      <c r="AG31" s="36"/>
      <c r="AH31" s="36"/>
      <c r="AI31" s="36"/>
      <c r="AJ31" s="36"/>
    </row>
    <row r="32" spans="1:36" x14ac:dyDescent="0.2">
      <c r="A32" s="114"/>
      <c r="B32" s="115"/>
      <c r="C32" s="23">
        <f t="shared" si="28"/>
        <v>0.42814989672469755</v>
      </c>
      <c r="D32" s="23">
        <f t="shared" si="28"/>
        <v>4.0322889260942354</v>
      </c>
      <c r="E32" s="23">
        <f t="shared" si="28"/>
        <v>-9.4171544922371578E-3</v>
      </c>
      <c r="F32" s="23">
        <f t="shared" si="28"/>
        <v>3.969665543168265</v>
      </c>
      <c r="G32" s="23">
        <f t="shared" si="28"/>
        <v>6.5259531465319238</v>
      </c>
      <c r="H32" s="37"/>
      <c r="I32" s="40"/>
      <c r="J32" s="40"/>
      <c r="K32" s="20"/>
      <c r="L32" s="20"/>
      <c r="M32" s="20"/>
      <c r="N32" s="20"/>
      <c r="O32" s="20"/>
      <c r="P32" s="42"/>
      <c r="Q32" s="37"/>
      <c r="R32" s="37"/>
      <c r="S32" s="65"/>
      <c r="T32" s="65"/>
      <c r="U32" s="65"/>
      <c r="V32" s="65"/>
      <c r="W32" s="65"/>
      <c r="X32" s="36"/>
      <c r="Y32" s="36"/>
      <c r="Z32" s="36"/>
      <c r="AA32" s="36"/>
      <c r="AB32" s="36"/>
      <c r="AC32" s="36"/>
      <c r="AD32" s="36"/>
      <c r="AE32" s="36"/>
      <c r="AF32" s="36"/>
      <c r="AG32" s="36"/>
      <c r="AH32" s="36"/>
      <c r="AI32" s="36"/>
      <c r="AJ32" s="36"/>
    </row>
    <row r="33" spans="1:36" x14ac:dyDescent="0.2">
      <c r="A33" s="114"/>
      <c r="B33" s="115"/>
      <c r="C33" s="23">
        <f t="shared" si="28"/>
        <v>0.83776768332251783</v>
      </c>
      <c r="D33" s="23">
        <f t="shared" si="28"/>
        <v>14.081307627829002</v>
      </c>
      <c r="E33" s="23">
        <f t="shared" si="28"/>
        <v>-5.8823529411764795E-2</v>
      </c>
      <c r="F33" s="23">
        <f t="shared" si="28"/>
        <v>39.213075060532681</v>
      </c>
      <c r="G33" s="23">
        <f t="shared" si="28"/>
        <v>17.416945373467112</v>
      </c>
      <c r="H33" s="37"/>
      <c r="I33" s="37"/>
      <c r="J33" s="37"/>
      <c r="K33" s="37"/>
      <c r="L33" s="37"/>
      <c r="M33" s="37"/>
      <c r="N33" s="37"/>
      <c r="O33" s="37"/>
      <c r="P33" s="42"/>
      <c r="Q33" s="42"/>
      <c r="R33" s="42"/>
      <c r="S33" s="42"/>
      <c r="T33" s="42"/>
      <c r="U33" s="42"/>
      <c r="V33" s="42"/>
      <c r="W33" s="42"/>
      <c r="X33" s="36"/>
      <c r="Y33" s="36"/>
      <c r="Z33" s="36"/>
      <c r="AA33" s="36"/>
      <c r="AB33" s="36"/>
      <c r="AC33" s="36"/>
      <c r="AD33" s="36"/>
      <c r="AE33" s="36"/>
      <c r="AF33" s="36"/>
      <c r="AG33" s="36"/>
      <c r="AH33" s="36"/>
      <c r="AI33" s="36"/>
      <c r="AJ33" s="36"/>
    </row>
    <row r="34" spans="1:36" x14ac:dyDescent="0.2">
      <c r="A34" s="114"/>
      <c r="B34" s="115"/>
      <c r="C34" s="23">
        <f t="shared" si="28"/>
        <v>0.57918349035441907</v>
      </c>
      <c r="D34" s="23">
        <f t="shared" si="28"/>
        <v>3.0328445747800585</v>
      </c>
      <c r="E34" s="23">
        <f t="shared" si="28"/>
        <v>-7.306528318201487E-2</v>
      </c>
      <c r="F34" s="23">
        <f t="shared" si="28"/>
        <v>12.303884234577303</v>
      </c>
      <c r="G34" s="23">
        <f t="shared" si="28"/>
        <v>4.1980510174835191</v>
      </c>
      <c r="H34" s="37"/>
      <c r="I34" s="37"/>
      <c r="J34" s="37"/>
      <c r="K34" s="37"/>
      <c r="L34" s="37"/>
      <c r="M34" s="37"/>
      <c r="N34" s="37"/>
      <c r="O34" s="37"/>
      <c r="P34" s="42"/>
      <c r="Q34" s="42"/>
      <c r="R34" s="42"/>
      <c r="S34" s="42"/>
      <c r="T34" s="42"/>
      <c r="U34" s="42"/>
      <c r="V34" s="42"/>
      <c r="W34" s="42"/>
      <c r="X34" s="36"/>
      <c r="Y34" s="36"/>
      <c r="Z34" s="36"/>
      <c r="AA34" s="36"/>
      <c r="AB34" s="36"/>
      <c r="AC34" s="36"/>
      <c r="AD34" s="36"/>
      <c r="AE34" s="36"/>
      <c r="AF34" s="36"/>
      <c r="AG34" s="36"/>
      <c r="AH34" s="36"/>
      <c r="AI34" s="36"/>
      <c r="AJ34" s="36"/>
    </row>
    <row r="35" spans="1:36" x14ac:dyDescent="0.2">
      <c r="A35" s="106" t="s">
        <v>10</v>
      </c>
      <c r="B35" s="106"/>
      <c r="C35" s="24">
        <f t="shared" ref="C35:G35" si="29">AVERAGE(C31:C34)</f>
        <v>0.91209976701148054</v>
      </c>
      <c r="D35" s="24">
        <f t="shared" si="29"/>
        <v>8.7819010274665708</v>
      </c>
      <c r="E35" s="24">
        <f t="shared" si="29"/>
        <v>-2.5706423578615752E-2</v>
      </c>
      <c r="F35" s="24">
        <f t="shared" si="29"/>
        <v>24.042963715622832</v>
      </c>
      <c r="G35" s="24">
        <f t="shared" si="29"/>
        <v>15.11708593670917</v>
      </c>
      <c r="H35" s="37"/>
      <c r="I35" s="37"/>
      <c r="J35" s="37"/>
      <c r="K35" s="37"/>
      <c r="L35" s="37"/>
      <c r="M35" s="37"/>
      <c r="N35" s="37"/>
      <c r="O35" s="37"/>
      <c r="P35" s="42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  <c r="AF35" s="36"/>
      <c r="AG35" s="36"/>
      <c r="AH35" s="36"/>
      <c r="AI35" s="36"/>
      <c r="AJ35" s="36"/>
    </row>
    <row r="36" spans="1:36" x14ac:dyDescent="0.2">
      <c r="A36" s="106" t="s">
        <v>4</v>
      </c>
      <c r="B36" s="106"/>
      <c r="C36" s="25">
        <f t="shared" ref="C36:G36" si="30">STDEV(C31:C34)</f>
        <v>0.6177378810796651</v>
      </c>
      <c r="D36" s="25">
        <f t="shared" si="30"/>
        <v>6.0752640652841547</v>
      </c>
      <c r="E36" s="25">
        <f t="shared" si="30"/>
        <v>5.0744052385200064E-2</v>
      </c>
      <c r="F36" s="25">
        <f t="shared" si="30"/>
        <v>18.689039503459167</v>
      </c>
      <c r="G36" s="25">
        <f t="shared" si="30"/>
        <v>12.838963489498717</v>
      </c>
      <c r="H36" s="37"/>
      <c r="I36" s="37"/>
      <c r="J36" s="37"/>
      <c r="K36" s="37"/>
      <c r="L36" s="37"/>
      <c r="M36" s="37"/>
      <c r="N36" s="37"/>
      <c r="O36" s="37"/>
      <c r="P36" s="42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</row>
    <row r="37" spans="1:36" x14ac:dyDescent="0.2">
      <c r="A37" s="106" t="s">
        <v>5</v>
      </c>
      <c r="B37" s="106"/>
      <c r="C37" s="25">
        <f t="shared" ref="C37:G37" si="31">1.96*(C36)/SQRT(4)</f>
        <v>0.60538312345807177</v>
      </c>
      <c r="D37" s="25">
        <f t="shared" si="31"/>
        <v>5.9537587839784711</v>
      </c>
      <c r="E37" s="25">
        <f t="shared" si="31"/>
        <v>4.9729171337496061E-2</v>
      </c>
      <c r="F37" s="25">
        <f t="shared" si="31"/>
        <v>18.315258713389984</v>
      </c>
      <c r="G37" s="25">
        <f t="shared" si="31"/>
        <v>12.582184219708742</v>
      </c>
      <c r="H37" s="37"/>
      <c r="I37" s="37"/>
      <c r="J37" s="37"/>
      <c r="K37" s="37"/>
      <c r="L37" s="37"/>
      <c r="M37" s="37"/>
      <c r="N37" s="37"/>
      <c r="O37" s="37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</row>
    <row r="38" spans="1:36" x14ac:dyDescent="0.2">
      <c r="A38" s="114" t="s">
        <v>11</v>
      </c>
      <c r="B38" s="115">
        <f>B3</f>
        <v>43523</v>
      </c>
      <c r="C38" s="23">
        <f t="shared" ref="C38:G41" si="32">(C31/$C$35)</f>
        <v>1.9770841555555287</v>
      </c>
      <c r="D38" s="23">
        <f t="shared" si="32"/>
        <v>15.32854572145396</v>
      </c>
      <c r="E38" s="23">
        <f t="shared" si="32"/>
        <v>4.2188666375428945E-2</v>
      </c>
      <c r="F38" s="23">
        <f t="shared" si="32"/>
        <v>44.606118207352822</v>
      </c>
      <c r="G38" s="23">
        <f t="shared" si="32"/>
        <v>35.442826956612102</v>
      </c>
      <c r="H38" s="37"/>
      <c r="I38" s="37"/>
      <c r="J38" s="37"/>
      <c r="K38" s="37"/>
      <c r="L38" s="37"/>
      <c r="M38" s="37"/>
      <c r="N38" s="37"/>
      <c r="O38" s="37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</row>
    <row r="39" spans="1:36" x14ac:dyDescent="0.2">
      <c r="A39" s="114"/>
      <c r="B39" s="115">
        <v>41235</v>
      </c>
      <c r="C39" s="23">
        <f t="shared" si="32"/>
        <v>0.46941125544581841</v>
      </c>
      <c r="D39" s="23">
        <f t="shared" si="32"/>
        <v>4.4208858196577978</v>
      </c>
      <c r="E39" s="23">
        <f t="shared" si="32"/>
        <v>-1.032469783770773E-2</v>
      </c>
      <c r="F39" s="23">
        <f t="shared" si="32"/>
        <v>4.3522273404092422</v>
      </c>
      <c r="G39" s="23">
        <f t="shared" si="32"/>
        <v>7.1548676828570903</v>
      </c>
      <c r="H39" s="37"/>
      <c r="I39" s="37"/>
      <c r="J39" s="37"/>
      <c r="K39" s="37"/>
      <c r="L39" s="37"/>
      <c r="M39" s="37"/>
      <c r="N39" s="37"/>
      <c r="O39" s="37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</row>
    <row r="40" spans="1:36" x14ac:dyDescent="0.2">
      <c r="A40" s="114"/>
      <c r="B40" s="115">
        <v>41235</v>
      </c>
      <c r="C40" s="23">
        <f t="shared" si="32"/>
        <v>0.91850443736816889</v>
      </c>
      <c r="D40" s="23">
        <f t="shared" si="32"/>
        <v>15.438341437107024</v>
      </c>
      <c r="E40" s="23">
        <f t="shared" si="32"/>
        <v>-6.4492428941739205E-2</v>
      </c>
      <c r="F40" s="23">
        <f t="shared" si="32"/>
        <v>42.992089767784258</v>
      </c>
      <c r="G40" s="23">
        <f t="shared" si="32"/>
        <v>19.095438901968151</v>
      </c>
      <c r="H40" s="37"/>
      <c r="I40" s="37"/>
      <c r="J40" s="37"/>
      <c r="K40" s="37"/>
      <c r="L40" s="37"/>
      <c r="M40" s="37"/>
      <c r="N40" s="37"/>
      <c r="O40" s="37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</row>
    <row r="41" spans="1:36" x14ac:dyDescent="0.2">
      <c r="A41" s="114"/>
      <c r="B41" s="115">
        <v>41235</v>
      </c>
      <c r="C41" s="23">
        <f t="shared" si="32"/>
        <v>0.63500015163048373</v>
      </c>
      <c r="D41" s="23">
        <f t="shared" si="32"/>
        <v>3.3251237249158119</v>
      </c>
      <c r="E41" s="23">
        <f t="shared" si="32"/>
        <v>-8.0106678923310373E-2</v>
      </c>
      <c r="F41" s="23">
        <f t="shared" si="32"/>
        <v>13.489625454999635</v>
      </c>
      <c r="G41" s="23">
        <f t="shared" si="32"/>
        <v>4.6026226179604741</v>
      </c>
      <c r="H41" s="36"/>
      <c r="I41" s="37"/>
      <c r="J41" s="37"/>
      <c r="K41" s="37"/>
      <c r="L41" s="37"/>
      <c r="M41" s="37"/>
      <c r="N41" s="37"/>
      <c r="O41" s="37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</row>
    <row r="42" spans="1:36" x14ac:dyDescent="0.2">
      <c r="A42" s="106" t="s">
        <v>11</v>
      </c>
      <c r="B42" s="106"/>
      <c r="C42" s="24">
        <f t="shared" ref="C42:G42" si="33">AVERAGE(C38:C41)</f>
        <v>1</v>
      </c>
      <c r="D42" s="24">
        <f t="shared" si="33"/>
        <v>9.6282241757836484</v>
      </c>
      <c r="E42" s="24">
        <f t="shared" si="33"/>
        <v>-2.8183784831832093E-2</v>
      </c>
      <c r="F42" s="24">
        <f t="shared" si="33"/>
        <v>26.360015192636489</v>
      </c>
      <c r="G42" s="24">
        <f t="shared" si="33"/>
        <v>16.573939039849453</v>
      </c>
      <c r="H42" s="36"/>
      <c r="I42" s="37"/>
      <c r="J42" s="37"/>
      <c r="K42" s="37"/>
      <c r="L42" s="37"/>
      <c r="M42" s="37"/>
      <c r="N42" s="37"/>
      <c r="O42" s="37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</row>
    <row r="43" spans="1:36" x14ac:dyDescent="0.2">
      <c r="A43" s="106" t="s">
        <v>4</v>
      </c>
      <c r="B43" s="106"/>
      <c r="C43" s="25">
        <f t="shared" ref="C43:G43" si="34">STDEV(C38:C41)</f>
        <v>0.67727007880256329</v>
      </c>
      <c r="D43" s="25">
        <f t="shared" si="34"/>
        <v>6.6607451125548698</v>
      </c>
      <c r="E43" s="25">
        <f t="shared" si="34"/>
        <v>5.5634322275362837E-2</v>
      </c>
      <c r="F43" s="25">
        <f t="shared" si="34"/>
        <v>20.490126386825327</v>
      </c>
      <c r="G43" s="25">
        <f t="shared" si="34"/>
        <v>14.07627098904535</v>
      </c>
      <c r="H43" s="36"/>
      <c r="I43" s="37"/>
      <c r="J43" s="37"/>
      <c r="K43" s="37"/>
      <c r="L43" s="37"/>
      <c r="M43" s="37"/>
      <c r="N43" s="37"/>
      <c r="O43" s="37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</row>
    <row r="44" spans="1:36" x14ac:dyDescent="0.2">
      <c r="A44" s="106" t="s">
        <v>5</v>
      </c>
      <c r="B44" s="106"/>
      <c r="C44" s="25">
        <f t="shared" ref="C44:G44" si="35">1.96*(C43)/SQRT(4)</f>
        <v>0.66372467722651196</v>
      </c>
      <c r="D44" s="25">
        <f t="shared" si="35"/>
        <v>6.5275302103037722</v>
      </c>
      <c r="E44" s="25">
        <f t="shared" si="35"/>
        <v>5.4521635829855579E-2</v>
      </c>
      <c r="F44" s="25">
        <f t="shared" si="35"/>
        <v>20.080323859088821</v>
      </c>
      <c r="G44" s="25">
        <f t="shared" si="35"/>
        <v>13.794745569264443</v>
      </c>
      <c r="H44" s="36"/>
      <c r="I44" s="37"/>
      <c r="J44" s="37"/>
      <c r="K44" s="37"/>
      <c r="L44" s="37"/>
      <c r="M44" s="37"/>
      <c r="N44" s="37"/>
      <c r="O44" s="37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63"/>
      <c r="AJ44" s="36"/>
    </row>
    <row r="45" spans="1:36" x14ac:dyDescent="0.2">
      <c r="A45" s="38"/>
      <c r="B45" s="38"/>
      <c r="C45" s="38"/>
      <c r="D45" s="38"/>
      <c r="E45" s="38"/>
      <c r="F45" s="38"/>
      <c r="G45" s="38"/>
      <c r="H45" s="36"/>
      <c r="I45" s="37"/>
      <c r="J45" s="37"/>
      <c r="K45" s="37"/>
      <c r="L45" s="37"/>
      <c r="M45" s="37"/>
      <c r="N45" s="37"/>
      <c r="O45" s="37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</row>
    <row r="46" spans="1:36" x14ac:dyDescent="0.2">
      <c r="A46" s="8"/>
      <c r="B46" s="8"/>
      <c r="C46" s="8"/>
      <c r="D46" s="8"/>
      <c r="E46" s="8"/>
      <c r="F46" s="8"/>
      <c r="G46" s="8"/>
      <c r="H46" s="36"/>
      <c r="I46" s="37"/>
      <c r="J46" s="37"/>
      <c r="K46" s="37"/>
      <c r="L46" s="37"/>
      <c r="M46" s="37"/>
      <c r="N46" s="37"/>
      <c r="O46" s="37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</row>
    <row r="47" spans="1:36" x14ac:dyDescent="0.2">
      <c r="A47" s="8"/>
      <c r="B47" s="8"/>
      <c r="C47" s="8"/>
      <c r="D47" s="8"/>
      <c r="E47" s="8"/>
      <c r="F47" s="8"/>
      <c r="G47" s="8"/>
      <c r="H47" s="37"/>
      <c r="I47" s="27"/>
      <c r="J47" s="9"/>
      <c r="K47" s="26"/>
      <c r="L47" s="26"/>
      <c r="M47" s="26"/>
      <c r="N47" s="26"/>
      <c r="O47" s="2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63"/>
    </row>
    <row r="48" spans="1:36" ht="15.75" customHeight="1" x14ac:dyDescent="0.2">
      <c r="A48" s="42"/>
      <c r="B48" s="42"/>
      <c r="C48" s="42"/>
      <c r="D48" s="42"/>
      <c r="E48" s="8"/>
      <c r="F48" s="8"/>
      <c r="G48" s="8"/>
      <c r="H48" s="43" t="s">
        <v>12</v>
      </c>
      <c r="I48" s="30" t="s">
        <v>14</v>
      </c>
      <c r="J48" s="30" t="s">
        <v>15</v>
      </c>
      <c r="K48" s="30" t="s">
        <v>13</v>
      </c>
      <c r="L48" s="26"/>
      <c r="M48" s="123" t="s">
        <v>17</v>
      </c>
      <c r="N48" s="123"/>
      <c r="O48" s="123"/>
      <c r="P48" s="123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</row>
    <row r="49" spans="1:36" x14ac:dyDescent="0.2">
      <c r="A49" s="42"/>
      <c r="B49" s="42"/>
      <c r="C49" s="42"/>
      <c r="D49" s="42"/>
      <c r="E49" s="8"/>
      <c r="F49" s="8"/>
      <c r="G49" s="8"/>
      <c r="H49" s="12" t="s">
        <v>20</v>
      </c>
      <c r="I49" s="18">
        <f>K7</f>
        <v>0.86937500000000001</v>
      </c>
      <c r="J49" s="18">
        <f>K16</f>
        <v>1.2512500000000002</v>
      </c>
      <c r="K49" s="21">
        <f>K25</f>
        <v>1</v>
      </c>
      <c r="L49" s="27"/>
      <c r="M49" s="77"/>
      <c r="N49" s="77"/>
      <c r="O49" s="77"/>
      <c r="P49" s="77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</row>
    <row r="50" spans="1:36" x14ac:dyDescent="0.2">
      <c r="A50" s="42"/>
      <c r="B50" s="42"/>
      <c r="C50" s="42"/>
      <c r="D50" s="42"/>
      <c r="E50" s="8"/>
      <c r="F50" s="8"/>
      <c r="G50" s="8"/>
      <c r="H50" s="51">
        <v>10</v>
      </c>
      <c r="I50" s="18">
        <f>L7</f>
        <v>8.734375</v>
      </c>
      <c r="J50" s="18">
        <f>L16</f>
        <v>1.296875</v>
      </c>
      <c r="K50" s="21">
        <f>L25</f>
        <v>9.6282241757836484</v>
      </c>
      <c r="L50" s="26"/>
      <c r="M50" s="12" t="s">
        <v>20</v>
      </c>
      <c r="N50" s="4"/>
      <c r="O50" s="4"/>
      <c r="P50" s="4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</row>
    <row r="51" spans="1:36" x14ac:dyDescent="0.2">
      <c r="A51" s="42"/>
      <c r="B51" s="42"/>
      <c r="C51" s="42"/>
      <c r="D51" s="42"/>
      <c r="E51" s="8"/>
      <c r="F51" s="8"/>
      <c r="G51" s="8"/>
      <c r="H51" s="51">
        <v>20</v>
      </c>
      <c r="I51" s="18">
        <f>M7</f>
        <v>-2.3750000000000038E-2</v>
      </c>
      <c r="J51" s="18">
        <f>M16</f>
        <v>1.3625000000000003</v>
      </c>
      <c r="K51" s="44">
        <f>M25</f>
        <v>-2.8183784831832093E-2</v>
      </c>
      <c r="L51" s="37"/>
      <c r="M51" s="51">
        <v>10</v>
      </c>
      <c r="N51" s="5"/>
      <c r="O51" s="4"/>
      <c r="P51" s="4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</row>
    <row r="52" spans="1:36" x14ac:dyDescent="0.2">
      <c r="A52" s="42"/>
      <c r="B52" s="42"/>
      <c r="C52" s="42"/>
      <c r="D52" s="42"/>
      <c r="E52" s="8"/>
      <c r="F52" s="8"/>
      <c r="G52" s="8"/>
      <c r="H52" s="51">
        <v>30</v>
      </c>
      <c r="I52" s="18">
        <f>N7</f>
        <v>10.0725</v>
      </c>
      <c r="J52" s="18">
        <f>N16</f>
        <v>0.93687500000000012</v>
      </c>
      <c r="K52" s="21">
        <f>N25</f>
        <v>26.360015192636489</v>
      </c>
      <c r="L52" s="29"/>
      <c r="M52" s="51">
        <v>20</v>
      </c>
      <c r="N52" s="56"/>
      <c r="O52" s="56"/>
      <c r="P52" s="5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</row>
    <row r="53" spans="1:36" x14ac:dyDescent="0.2">
      <c r="A53" s="42"/>
      <c r="B53" s="42"/>
      <c r="C53" s="42"/>
      <c r="D53" s="42"/>
      <c r="E53" s="8"/>
      <c r="F53" s="8"/>
      <c r="G53" s="8"/>
      <c r="H53" s="51">
        <v>40</v>
      </c>
      <c r="I53" s="18">
        <f>O7</f>
        <v>9.2175000000000011</v>
      </c>
      <c r="J53" s="18">
        <f>O16</f>
        <v>1.0956250000000001</v>
      </c>
      <c r="K53" s="21">
        <f>O25</f>
        <v>16.573939039849453</v>
      </c>
      <c r="L53" s="29"/>
      <c r="M53" s="51">
        <v>30</v>
      </c>
      <c r="N53" s="56"/>
      <c r="O53" s="56"/>
      <c r="P53" s="5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</row>
    <row r="54" spans="1:36" x14ac:dyDescent="0.2">
      <c r="A54" s="42"/>
      <c r="B54" s="42"/>
      <c r="C54" s="42"/>
      <c r="D54" s="42"/>
      <c r="E54" s="8"/>
      <c r="F54" s="8"/>
      <c r="G54" s="8"/>
      <c r="H54" s="11"/>
      <c r="I54" s="11"/>
      <c r="J54" s="11"/>
      <c r="K54" s="26"/>
      <c r="L54" s="11"/>
      <c r="M54" s="51">
        <v>40</v>
      </c>
      <c r="N54" s="56"/>
      <c r="O54" s="56"/>
      <c r="P54" s="5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</row>
    <row r="55" spans="1:36" x14ac:dyDescent="0.2">
      <c r="A55" s="42"/>
      <c r="B55" s="42"/>
      <c r="C55" s="42"/>
      <c r="D55" s="42"/>
      <c r="E55" s="8"/>
      <c r="F55" s="8"/>
      <c r="G55" s="8"/>
      <c r="H55" s="11"/>
      <c r="I55" s="11"/>
      <c r="J55" s="11"/>
      <c r="K55" s="26"/>
      <c r="L55" s="11"/>
      <c r="M55" s="13"/>
      <c r="N55" s="30" t="s">
        <v>14</v>
      </c>
      <c r="O55" s="30" t="s">
        <v>15</v>
      </c>
      <c r="P55" s="30" t="s">
        <v>13</v>
      </c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</row>
    <row r="56" spans="1:36" x14ac:dyDescent="0.2">
      <c r="A56" s="42"/>
      <c r="B56" s="42"/>
      <c r="C56" s="42"/>
      <c r="D56" s="42"/>
      <c r="E56" s="8"/>
      <c r="F56" s="8"/>
      <c r="G56" s="8"/>
      <c r="H56" s="11"/>
      <c r="I56" s="11"/>
      <c r="J56" s="11"/>
      <c r="K56" s="26"/>
      <c r="L56" s="11"/>
      <c r="M56" s="28" t="s">
        <v>16</v>
      </c>
      <c r="N56" s="7"/>
      <c r="O56" s="5"/>
      <c r="P56" s="6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</row>
    <row r="57" spans="1:36" x14ac:dyDescent="0.2">
      <c r="A57" s="42"/>
      <c r="B57" s="42"/>
      <c r="C57" s="42"/>
      <c r="D57" s="42"/>
      <c r="E57" s="8"/>
      <c r="F57" s="8"/>
      <c r="G57" s="8"/>
      <c r="H57" s="11"/>
      <c r="I57" s="11"/>
      <c r="J57" s="11"/>
      <c r="K57" s="26"/>
      <c r="L57" s="11"/>
      <c r="M57" s="10"/>
      <c r="N57" s="57"/>
      <c r="O57" s="57"/>
      <c r="P57" s="57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</row>
    <row r="58" spans="1:36" ht="12.75" customHeight="1" x14ac:dyDescent="0.2">
      <c r="A58" s="42"/>
      <c r="B58" s="42"/>
      <c r="C58" s="42"/>
      <c r="D58" s="42"/>
      <c r="E58" s="8"/>
      <c r="F58" s="8"/>
      <c r="G58" s="8"/>
      <c r="H58" s="11"/>
      <c r="I58" s="11"/>
      <c r="J58" s="11"/>
      <c r="K58" s="26"/>
      <c r="L58" s="11"/>
      <c r="M58" s="10"/>
      <c r="N58" s="57"/>
      <c r="O58" s="57"/>
      <c r="P58" s="57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</row>
    <row r="59" spans="1:36" x14ac:dyDescent="0.2">
      <c r="A59" s="42"/>
      <c r="B59" s="42"/>
      <c r="C59" s="42"/>
      <c r="D59" s="42"/>
      <c r="E59" s="8"/>
      <c r="F59" s="8"/>
      <c r="G59" s="8"/>
      <c r="H59" s="11"/>
      <c r="I59" s="11"/>
      <c r="J59" s="11"/>
      <c r="K59" s="26"/>
      <c r="L59" s="29"/>
      <c r="M59" s="10"/>
      <c r="N59" s="57"/>
      <c r="O59" s="57"/>
      <c r="P59" s="57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</row>
    <row r="60" spans="1:36" x14ac:dyDescent="0.2">
      <c r="A60" s="42"/>
      <c r="B60" s="42"/>
      <c r="C60" s="42"/>
      <c r="D60" s="42"/>
      <c r="E60" s="8"/>
      <c r="F60" s="8"/>
      <c r="G60" s="8"/>
      <c r="H60" s="37"/>
      <c r="I60" s="20"/>
      <c r="J60" s="11"/>
      <c r="K60" s="11"/>
      <c r="L60" s="11"/>
      <c r="M60" s="10"/>
      <c r="N60" s="57"/>
      <c r="O60" s="57"/>
      <c r="P60" s="57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</row>
    <row r="61" spans="1:36" x14ac:dyDescent="0.2">
      <c r="A61" s="42"/>
      <c r="B61" s="42"/>
      <c r="C61" s="42"/>
      <c r="D61" s="42"/>
      <c r="E61" s="8"/>
      <c r="F61" s="8"/>
      <c r="G61" s="8"/>
      <c r="H61" s="37"/>
      <c r="I61" s="20"/>
      <c r="J61" s="11"/>
      <c r="K61" s="11"/>
      <c r="L61" s="11"/>
      <c r="M61" s="45"/>
      <c r="N61" s="45"/>
      <c r="O61" s="45"/>
      <c r="P61" s="45"/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</row>
    <row r="62" spans="1:36" x14ac:dyDescent="0.2">
      <c r="A62" s="42"/>
      <c r="B62" s="42"/>
      <c r="C62" s="42"/>
      <c r="D62" s="42"/>
      <c r="E62" s="8"/>
      <c r="F62" s="8"/>
      <c r="G62" s="8"/>
      <c r="H62" s="37"/>
      <c r="I62" s="20"/>
      <c r="J62" s="11"/>
      <c r="K62" s="11"/>
      <c r="L62" s="11"/>
      <c r="M62" s="45"/>
      <c r="N62" s="45"/>
      <c r="O62" s="45"/>
      <c r="P62" s="45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</row>
    <row r="63" spans="1:36" x14ac:dyDescent="0.2">
      <c r="A63" s="42"/>
      <c r="B63" s="42"/>
      <c r="C63" s="42"/>
      <c r="D63" s="42"/>
      <c r="E63" s="8"/>
      <c r="F63" s="8"/>
      <c r="G63" s="8"/>
      <c r="H63" s="37"/>
      <c r="I63" s="20"/>
      <c r="J63" s="11"/>
      <c r="K63" s="11"/>
      <c r="L63" s="11"/>
      <c r="M63" s="45"/>
      <c r="N63" s="42"/>
      <c r="O63" s="42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</row>
    <row r="64" spans="1:36" x14ac:dyDescent="0.2">
      <c r="A64" s="42"/>
      <c r="B64" s="42"/>
      <c r="C64" s="42"/>
      <c r="D64" s="42"/>
      <c r="E64" s="8"/>
      <c r="F64" s="8"/>
      <c r="G64" s="8"/>
      <c r="H64" s="37"/>
      <c r="I64" s="20"/>
      <c r="J64" s="11"/>
      <c r="K64" s="11"/>
      <c r="L64" s="11"/>
      <c r="M64" s="45"/>
      <c r="N64" s="42"/>
      <c r="O64" s="42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</row>
    <row r="65" spans="1:36" x14ac:dyDescent="0.2">
      <c r="A65" s="42"/>
      <c r="B65" s="42"/>
      <c r="C65" s="42"/>
      <c r="D65" s="42"/>
      <c r="E65" s="8"/>
      <c r="F65" s="8"/>
      <c r="G65" s="8"/>
      <c r="H65" s="37"/>
      <c r="I65" s="20"/>
      <c r="J65" s="11"/>
      <c r="K65" s="11"/>
      <c r="L65" s="37"/>
      <c r="M65" s="45"/>
      <c r="N65" s="42"/>
      <c r="O65" s="42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</row>
    <row r="66" spans="1:36" x14ac:dyDescent="0.2">
      <c r="A66" s="42"/>
      <c r="B66" s="42"/>
      <c r="C66" s="42"/>
      <c r="D66" s="42"/>
      <c r="E66" s="8"/>
      <c r="F66" s="8"/>
      <c r="G66" s="8"/>
      <c r="H66" s="37"/>
      <c r="I66" s="20"/>
      <c r="J66" s="11"/>
      <c r="K66" s="31"/>
      <c r="L66" s="37"/>
      <c r="M66" s="45"/>
      <c r="N66" s="42"/>
      <c r="O66" s="42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</row>
    <row r="67" spans="1:36" x14ac:dyDescent="0.2">
      <c r="A67" s="42"/>
      <c r="B67" s="42"/>
      <c r="C67" s="42"/>
      <c r="D67" s="42"/>
      <c r="E67" s="8"/>
      <c r="F67" s="8"/>
      <c r="G67" s="8"/>
      <c r="H67" s="37"/>
      <c r="I67" s="37"/>
      <c r="J67" s="37"/>
      <c r="K67" s="37"/>
      <c r="L67" s="37"/>
      <c r="M67" s="45"/>
      <c r="N67" s="42"/>
      <c r="O67" s="42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</row>
    <row r="68" spans="1:36" x14ac:dyDescent="0.2">
      <c r="A68" s="42"/>
      <c r="B68" s="42"/>
      <c r="C68" s="42"/>
      <c r="D68" s="42"/>
      <c r="E68" s="8"/>
      <c r="F68" s="8"/>
      <c r="G68" s="8"/>
      <c r="H68" s="37"/>
      <c r="I68" s="37"/>
      <c r="J68" s="46"/>
      <c r="K68" s="46"/>
      <c r="L68" s="37"/>
      <c r="M68" s="45"/>
      <c r="N68" s="42"/>
      <c r="O68" s="42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</row>
    <row r="69" spans="1:36" x14ac:dyDescent="0.2">
      <c r="A69" s="42"/>
      <c r="B69" s="42"/>
      <c r="C69" s="42"/>
      <c r="D69" s="42"/>
      <c r="E69" s="8"/>
      <c r="F69" s="8"/>
      <c r="G69" s="8"/>
      <c r="H69" s="37"/>
      <c r="I69" s="37"/>
      <c r="J69" s="46"/>
      <c r="K69" s="46"/>
      <c r="L69" s="37"/>
      <c r="M69" s="45"/>
      <c r="N69" s="42"/>
      <c r="O69" s="42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</row>
    <row r="70" spans="1:36" x14ac:dyDescent="0.2">
      <c r="A70" s="42"/>
      <c r="B70" s="42"/>
      <c r="C70" s="42"/>
      <c r="D70" s="42"/>
      <c r="E70" s="8"/>
      <c r="F70" s="8"/>
      <c r="G70" s="8"/>
      <c r="H70" s="37"/>
      <c r="I70" s="37"/>
      <c r="J70" s="46"/>
      <c r="K70" s="46"/>
      <c r="L70" s="37"/>
      <c r="M70" s="45"/>
      <c r="N70" s="42"/>
      <c r="O70" s="42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63"/>
    </row>
    <row r="71" spans="1:36" x14ac:dyDescent="0.2">
      <c r="A71" s="42"/>
      <c r="B71" s="42"/>
      <c r="C71" s="42"/>
      <c r="D71" s="42"/>
      <c r="E71" s="8"/>
      <c r="F71" s="8"/>
      <c r="G71" s="8"/>
      <c r="H71" s="37"/>
      <c r="I71" s="37"/>
      <c r="J71" s="46"/>
      <c r="K71" s="46"/>
      <c r="L71" s="37"/>
      <c r="M71" s="37"/>
      <c r="N71" s="47"/>
      <c r="O71" s="47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</row>
    <row r="72" spans="1:36" x14ac:dyDescent="0.2">
      <c r="A72" s="42"/>
      <c r="B72" s="42"/>
      <c r="C72" s="42"/>
      <c r="D72" s="42"/>
      <c r="E72" s="8"/>
      <c r="F72" s="8"/>
      <c r="G72" s="8"/>
      <c r="H72" s="37"/>
      <c r="I72" s="37"/>
      <c r="J72" s="46"/>
      <c r="K72" s="46"/>
      <c r="L72" s="37"/>
      <c r="M72" s="37"/>
      <c r="N72" s="47"/>
      <c r="O72" s="47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</row>
    <row r="73" spans="1:36" x14ac:dyDescent="0.2">
      <c r="A73" s="42"/>
      <c r="B73" s="42"/>
      <c r="C73" s="42"/>
      <c r="D73" s="42"/>
      <c r="E73" s="8"/>
      <c r="F73" s="8"/>
      <c r="G73" s="8"/>
      <c r="H73" s="37"/>
      <c r="I73" s="37"/>
      <c r="J73" s="46"/>
      <c r="K73" s="46"/>
      <c r="L73" s="37"/>
      <c r="M73" s="37"/>
      <c r="N73" s="47"/>
      <c r="O73" s="47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  <c r="AA73" s="36"/>
      <c r="AB73" s="36"/>
      <c r="AC73" s="36"/>
      <c r="AD73" s="36"/>
      <c r="AE73" s="36"/>
      <c r="AF73" s="36"/>
      <c r="AG73" s="36"/>
      <c r="AH73" s="36"/>
      <c r="AI73" s="36"/>
      <c r="AJ73" s="36"/>
    </row>
    <row r="74" spans="1:36" x14ac:dyDescent="0.2">
      <c r="A74" s="8"/>
      <c r="B74" s="8"/>
      <c r="C74" s="8"/>
      <c r="D74" s="8"/>
      <c r="E74" s="8"/>
      <c r="F74" s="8"/>
      <c r="G74" s="8"/>
      <c r="H74" s="36"/>
      <c r="I74" s="36"/>
      <c r="J74" s="47"/>
      <c r="K74" s="47"/>
      <c r="L74" s="29"/>
      <c r="M74" s="47"/>
      <c r="N74" s="47"/>
      <c r="O74" s="47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</row>
    <row r="75" spans="1:36" x14ac:dyDescent="0.2">
      <c r="A75" s="8"/>
      <c r="B75" s="8"/>
      <c r="C75" s="8"/>
      <c r="D75" s="8"/>
      <c r="E75" s="8"/>
      <c r="F75" s="8"/>
      <c r="G75" s="8"/>
      <c r="H75" s="36"/>
      <c r="I75" s="47"/>
      <c r="J75" s="47"/>
      <c r="K75" s="47"/>
      <c r="L75" s="47"/>
      <c r="M75" s="47"/>
      <c r="N75" s="47"/>
      <c r="O75" s="47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</row>
    <row r="76" spans="1:36" x14ac:dyDescent="0.2">
      <c r="A76" s="9"/>
      <c r="B76" s="20"/>
      <c r="C76" s="20"/>
      <c r="D76" s="20"/>
      <c r="E76" s="8"/>
      <c r="F76" s="8"/>
      <c r="G76" s="8"/>
      <c r="H76" s="36"/>
      <c r="I76" s="47"/>
      <c r="J76" s="47"/>
      <c r="K76" s="47"/>
      <c r="L76" s="47"/>
      <c r="M76" s="47"/>
      <c r="N76" s="47"/>
      <c r="O76" s="47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  <c r="AA76" s="36"/>
      <c r="AB76" s="36"/>
      <c r="AC76" s="36"/>
      <c r="AD76" s="36"/>
      <c r="AE76" s="36"/>
      <c r="AF76" s="36"/>
      <c r="AG76" s="36"/>
      <c r="AH76" s="36"/>
      <c r="AI76" s="36"/>
      <c r="AJ76" s="36"/>
    </row>
    <row r="77" spans="1:36" x14ac:dyDescent="0.2">
      <c r="A77" s="10"/>
      <c r="B77" s="20"/>
      <c r="C77" s="20"/>
      <c r="D77" s="27"/>
      <c r="E77" s="8"/>
      <c r="F77" s="8"/>
      <c r="G77" s="8"/>
      <c r="H77" s="36"/>
      <c r="I77" s="47"/>
      <c r="J77" s="47"/>
      <c r="K77" s="47"/>
      <c r="L77" s="47"/>
      <c r="M77" s="47"/>
      <c r="N77" s="47"/>
      <c r="O77" s="47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  <c r="AA77" s="36"/>
      <c r="AB77" s="36"/>
      <c r="AC77" s="36"/>
      <c r="AD77" s="36"/>
      <c r="AE77" s="36"/>
      <c r="AF77" s="36"/>
      <c r="AG77" s="36"/>
      <c r="AH77" s="36"/>
      <c r="AI77" s="36"/>
      <c r="AJ77" s="36"/>
    </row>
    <row r="78" spans="1:36" x14ac:dyDescent="0.2">
      <c r="A78" s="32"/>
      <c r="B78" s="20"/>
      <c r="C78" s="20"/>
      <c r="D78" s="27"/>
      <c r="E78" s="8"/>
      <c r="F78" s="8"/>
      <c r="G78" s="8"/>
      <c r="H78" s="36"/>
      <c r="I78" s="47"/>
      <c r="J78" s="47"/>
      <c r="K78" s="47"/>
      <c r="L78" s="47"/>
      <c r="M78" s="47"/>
      <c r="N78" s="47"/>
      <c r="O78" s="47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  <c r="AB78" s="36"/>
      <c r="AC78" s="36"/>
      <c r="AD78" s="36"/>
      <c r="AE78" s="36"/>
      <c r="AF78" s="36"/>
      <c r="AG78" s="36"/>
      <c r="AH78" s="36"/>
      <c r="AI78" s="36"/>
      <c r="AJ78" s="36"/>
    </row>
    <row r="79" spans="1:36" x14ac:dyDescent="0.2">
      <c r="A79" s="33"/>
      <c r="B79" s="20"/>
      <c r="C79" s="20"/>
      <c r="D79" s="27"/>
      <c r="E79" s="8"/>
      <c r="F79" s="8"/>
      <c r="G79" s="8"/>
      <c r="H79" s="36"/>
      <c r="I79" s="47"/>
      <c r="J79" s="47"/>
      <c r="K79" s="47"/>
      <c r="L79" s="47"/>
      <c r="M79" s="47"/>
      <c r="N79" s="47"/>
      <c r="O79" s="47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  <c r="AA79" s="36"/>
      <c r="AB79" s="36"/>
      <c r="AC79" s="36"/>
      <c r="AD79" s="36"/>
      <c r="AE79" s="36"/>
      <c r="AF79" s="36"/>
      <c r="AG79" s="36"/>
      <c r="AH79" s="36"/>
      <c r="AI79" s="36"/>
      <c r="AJ79" s="36"/>
    </row>
    <row r="80" spans="1:36" x14ac:dyDescent="0.2">
      <c r="A80" s="20"/>
      <c r="B80" s="20"/>
      <c r="C80" s="20"/>
      <c r="D80" s="27"/>
      <c r="E80" s="8"/>
      <c r="F80" s="8"/>
      <c r="G80" s="8"/>
      <c r="H80" s="36"/>
      <c r="I80" s="47"/>
      <c r="J80" s="47"/>
      <c r="K80" s="47"/>
      <c r="L80" s="47"/>
      <c r="M80" s="47"/>
      <c r="N80" s="47"/>
      <c r="O80" s="47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</row>
    <row r="81" spans="1:36" x14ac:dyDescent="0.2">
      <c r="A81" s="20"/>
      <c r="B81" s="20"/>
      <c r="C81" s="20"/>
      <c r="D81" s="27"/>
      <c r="E81" s="8"/>
      <c r="F81" s="8"/>
      <c r="G81" s="8"/>
      <c r="H81" s="36"/>
      <c r="I81" s="47"/>
      <c r="J81" s="47"/>
      <c r="K81" s="47"/>
      <c r="L81" s="47"/>
      <c r="M81" s="47"/>
      <c r="N81" s="47"/>
      <c r="O81" s="47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  <c r="AA81" s="36"/>
      <c r="AB81" s="36"/>
      <c r="AC81" s="36"/>
      <c r="AD81" s="36"/>
      <c r="AE81" s="36"/>
      <c r="AF81" s="36"/>
      <c r="AG81" s="36"/>
      <c r="AH81" s="36"/>
      <c r="AI81" s="36"/>
      <c r="AJ81" s="36"/>
    </row>
    <row r="82" spans="1:36" x14ac:dyDescent="0.2">
      <c r="A82" s="20"/>
      <c r="B82" s="20"/>
      <c r="C82" s="20"/>
      <c r="D82" s="27"/>
      <c r="E82" s="8"/>
      <c r="F82" s="8"/>
      <c r="G82" s="8"/>
      <c r="H82" s="36"/>
      <c r="I82" s="47"/>
      <c r="J82" s="47"/>
      <c r="K82" s="47"/>
      <c r="L82" s="47"/>
      <c r="M82" s="47"/>
      <c r="N82" s="47"/>
      <c r="O82" s="47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</row>
    <row r="83" spans="1:36" x14ac:dyDescent="0.2">
      <c r="A83" s="20"/>
      <c r="B83" s="20"/>
      <c r="C83" s="20"/>
      <c r="D83" s="27"/>
      <c r="E83" s="8"/>
      <c r="F83" s="8"/>
      <c r="G83" s="8"/>
      <c r="H83" s="36"/>
      <c r="I83" s="47"/>
      <c r="J83" s="47"/>
      <c r="K83" s="47"/>
      <c r="L83" s="47"/>
      <c r="M83" s="47"/>
      <c r="N83" s="47"/>
      <c r="O83" s="47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  <c r="AA83" s="36"/>
      <c r="AB83" s="36"/>
      <c r="AC83" s="36"/>
      <c r="AD83" s="36"/>
      <c r="AE83" s="36"/>
      <c r="AF83" s="36"/>
      <c r="AG83" s="36"/>
      <c r="AH83" s="36"/>
      <c r="AI83" s="36"/>
      <c r="AJ83" s="36"/>
    </row>
    <row r="84" spans="1:36" x14ac:dyDescent="0.2">
      <c r="A84" s="20"/>
      <c r="B84" s="20"/>
      <c r="C84" s="20"/>
      <c r="D84" s="27"/>
      <c r="E84" s="8"/>
      <c r="F84" s="8"/>
      <c r="G84" s="8"/>
      <c r="H84" s="36"/>
      <c r="I84" s="47"/>
      <c r="J84" s="47"/>
      <c r="K84" s="47"/>
      <c r="L84" s="47"/>
      <c r="M84" s="47"/>
      <c r="N84" s="47"/>
      <c r="O84" s="47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  <c r="AA84" s="36"/>
      <c r="AB84" s="36"/>
      <c r="AC84" s="36"/>
      <c r="AD84" s="36"/>
      <c r="AE84" s="36"/>
      <c r="AF84" s="36"/>
      <c r="AG84" s="36"/>
      <c r="AH84" s="36"/>
      <c r="AI84" s="36"/>
      <c r="AJ84" s="36"/>
    </row>
    <row r="85" spans="1:36" x14ac:dyDescent="0.2">
      <c r="A85" s="20"/>
      <c r="B85" s="20"/>
      <c r="C85" s="20"/>
      <c r="D85" s="27"/>
      <c r="E85" s="8"/>
      <c r="F85" s="8"/>
      <c r="G85" s="8"/>
      <c r="H85" s="36"/>
      <c r="I85" s="47"/>
      <c r="J85" s="47"/>
      <c r="K85" s="47"/>
      <c r="L85" s="47"/>
      <c r="M85" s="47"/>
      <c r="N85" s="47"/>
      <c r="O85" s="47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  <c r="AA85" s="36"/>
      <c r="AB85" s="36"/>
      <c r="AC85" s="36"/>
      <c r="AD85" s="36"/>
      <c r="AE85" s="36"/>
      <c r="AF85" s="36"/>
      <c r="AG85" s="36"/>
      <c r="AH85" s="36"/>
      <c r="AI85" s="36"/>
      <c r="AJ85" s="36"/>
    </row>
    <row r="86" spans="1:36" x14ac:dyDescent="0.2">
      <c r="A86" s="20"/>
      <c r="B86" s="20"/>
      <c r="C86" s="20"/>
      <c r="D86" s="27"/>
      <c r="E86" s="8"/>
      <c r="F86" s="8"/>
      <c r="G86" s="8"/>
      <c r="H86" s="36"/>
      <c r="I86" s="47"/>
      <c r="J86" s="48"/>
      <c r="K86" s="48"/>
      <c r="L86" s="47"/>
      <c r="M86" s="47"/>
      <c r="N86" s="47"/>
      <c r="O86" s="47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  <c r="AA86" s="36"/>
      <c r="AB86" s="36"/>
      <c r="AC86" s="36"/>
      <c r="AD86" s="36"/>
      <c r="AE86" s="36"/>
      <c r="AF86" s="36"/>
      <c r="AG86" s="36"/>
      <c r="AH86" s="36"/>
      <c r="AI86" s="36"/>
      <c r="AJ86" s="36"/>
    </row>
    <row r="87" spans="1:36" x14ac:dyDescent="0.2">
      <c r="A87" s="20"/>
      <c r="B87" s="20"/>
      <c r="C87" s="20"/>
      <c r="D87" s="27"/>
      <c r="E87" s="8"/>
      <c r="F87" s="8"/>
      <c r="G87" s="8"/>
      <c r="H87" s="36"/>
      <c r="I87" s="47"/>
      <c r="J87" s="48"/>
      <c r="K87" s="48"/>
      <c r="L87" s="47"/>
      <c r="M87" s="47"/>
      <c r="N87" s="47"/>
      <c r="O87" s="47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  <c r="AA87" s="36"/>
      <c r="AB87" s="36"/>
      <c r="AC87" s="36"/>
      <c r="AD87" s="36"/>
      <c r="AE87" s="36"/>
      <c r="AF87" s="36"/>
      <c r="AG87" s="36"/>
      <c r="AH87" s="36"/>
      <c r="AI87" s="36"/>
      <c r="AJ87" s="36"/>
    </row>
    <row r="88" spans="1:36" x14ac:dyDescent="0.2">
      <c r="A88" s="10"/>
      <c r="B88" s="10"/>
      <c r="C88" s="10"/>
      <c r="D88" s="10"/>
      <c r="E88" s="8"/>
      <c r="F88" s="8"/>
      <c r="G88" s="8"/>
      <c r="H88" s="36"/>
      <c r="I88" s="47"/>
      <c r="J88" s="48"/>
      <c r="K88" s="48"/>
      <c r="L88" s="47"/>
      <c r="M88" s="47"/>
      <c r="N88" s="47"/>
      <c r="O88" s="47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  <c r="AA88" s="36"/>
      <c r="AB88" s="36"/>
      <c r="AC88" s="36"/>
      <c r="AD88" s="36"/>
      <c r="AE88" s="36"/>
      <c r="AF88" s="36"/>
      <c r="AG88" s="36"/>
      <c r="AH88" s="36"/>
      <c r="AI88" s="36"/>
      <c r="AJ88" s="36"/>
    </row>
    <row r="89" spans="1:36" x14ac:dyDescent="0.2">
      <c r="A89" s="10"/>
      <c r="B89" s="10"/>
      <c r="C89" s="10"/>
      <c r="D89" s="10"/>
      <c r="E89" s="8"/>
      <c r="F89" s="8"/>
      <c r="G89" s="8"/>
      <c r="H89" s="36"/>
      <c r="I89" s="47"/>
      <c r="J89" s="48"/>
      <c r="K89" s="48"/>
      <c r="L89" s="47"/>
      <c r="M89" s="47"/>
      <c r="N89" s="47"/>
      <c r="O89" s="47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  <c r="AA89" s="36"/>
      <c r="AB89" s="36"/>
      <c r="AC89" s="36"/>
      <c r="AD89" s="36"/>
      <c r="AE89" s="36"/>
      <c r="AF89" s="36"/>
      <c r="AG89" s="36"/>
      <c r="AH89" s="36"/>
      <c r="AI89" s="36"/>
      <c r="AJ89" s="36"/>
    </row>
    <row r="90" spans="1:36" x14ac:dyDescent="0.2">
      <c r="A90" s="8"/>
      <c r="B90" s="8"/>
      <c r="C90" s="8"/>
      <c r="D90" s="8"/>
      <c r="E90" s="8"/>
      <c r="F90" s="8"/>
      <c r="G90" s="8"/>
      <c r="H90" s="36"/>
      <c r="I90" s="47"/>
      <c r="J90" s="47"/>
      <c r="K90" s="47"/>
      <c r="L90" s="47"/>
      <c r="M90" s="47"/>
      <c r="N90" s="47"/>
      <c r="O90" s="47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  <c r="AA90" s="36"/>
      <c r="AB90" s="36"/>
      <c r="AC90" s="36"/>
      <c r="AD90" s="36"/>
      <c r="AE90" s="36"/>
      <c r="AF90" s="36"/>
      <c r="AG90" s="36"/>
      <c r="AH90" s="36"/>
      <c r="AI90" s="36"/>
      <c r="AJ90" s="36"/>
    </row>
    <row r="91" spans="1:36" x14ac:dyDescent="0.2">
      <c r="A91" s="8"/>
      <c r="B91" s="8"/>
      <c r="C91" s="8"/>
      <c r="D91" s="8"/>
      <c r="E91" s="8"/>
      <c r="F91" s="8"/>
      <c r="G91" s="8"/>
      <c r="H91" s="36"/>
      <c r="I91" s="47"/>
      <c r="J91" s="47"/>
      <c r="K91" s="47"/>
      <c r="L91" s="47"/>
      <c r="M91" s="47"/>
      <c r="N91" s="47"/>
      <c r="O91" s="47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</row>
    <row r="92" spans="1:36" x14ac:dyDescent="0.2">
      <c r="A92" s="8"/>
      <c r="B92" s="8"/>
      <c r="C92" s="8"/>
      <c r="D92" s="8"/>
      <c r="E92" s="8"/>
      <c r="F92" s="8"/>
      <c r="G92" s="8"/>
      <c r="H92" s="36"/>
      <c r="I92" s="47"/>
      <c r="J92" s="47"/>
      <c r="K92" s="47"/>
      <c r="L92" s="47"/>
      <c r="M92" s="47"/>
      <c r="N92" s="47"/>
      <c r="O92" s="47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  <c r="AA92" s="36"/>
      <c r="AB92" s="36"/>
      <c r="AC92" s="36"/>
      <c r="AD92" s="36"/>
      <c r="AE92" s="36"/>
      <c r="AF92" s="36"/>
      <c r="AG92" s="36"/>
      <c r="AH92" s="36"/>
      <c r="AI92" s="36"/>
      <c r="AJ92" s="36"/>
    </row>
    <row r="93" spans="1:36" x14ac:dyDescent="0.2">
      <c r="A93" s="8"/>
      <c r="B93" s="8"/>
      <c r="C93" s="8"/>
      <c r="D93" s="8"/>
      <c r="E93" s="8"/>
      <c r="F93" s="8"/>
      <c r="G93" s="8"/>
      <c r="H93" s="36"/>
      <c r="I93" s="47"/>
      <c r="J93" s="47"/>
      <c r="K93" s="47"/>
      <c r="L93" s="47"/>
      <c r="M93" s="47"/>
      <c r="N93" s="47"/>
      <c r="O93" s="47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  <c r="AA93" s="36"/>
      <c r="AB93" s="36"/>
      <c r="AC93" s="36"/>
      <c r="AD93" s="36"/>
      <c r="AE93" s="36"/>
      <c r="AF93" s="36"/>
      <c r="AG93" s="36"/>
      <c r="AH93" s="36"/>
      <c r="AI93" s="36"/>
      <c r="AJ93" s="36"/>
    </row>
    <row r="94" spans="1:36" x14ac:dyDescent="0.2">
      <c r="A94" s="8"/>
      <c r="B94" s="8"/>
      <c r="C94" s="8"/>
      <c r="D94" s="8"/>
      <c r="E94" s="8"/>
      <c r="F94" s="8"/>
      <c r="G94" s="8"/>
      <c r="H94" s="36"/>
      <c r="I94" s="47"/>
      <c r="J94" s="47"/>
      <c r="K94" s="47"/>
      <c r="L94" s="47"/>
      <c r="M94" s="47"/>
      <c r="N94" s="47"/>
      <c r="O94" s="47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  <c r="AA94" s="36"/>
      <c r="AB94" s="36"/>
      <c r="AC94" s="36"/>
      <c r="AD94" s="36"/>
      <c r="AE94" s="36"/>
      <c r="AF94" s="36"/>
      <c r="AG94" s="36"/>
      <c r="AH94" s="36"/>
      <c r="AI94" s="36"/>
      <c r="AJ94" s="36"/>
    </row>
    <row r="95" spans="1:36" x14ac:dyDescent="0.2">
      <c r="A95" s="8"/>
      <c r="B95" s="8"/>
      <c r="C95" s="8"/>
      <c r="D95" s="8"/>
      <c r="E95" s="8"/>
      <c r="F95" s="8"/>
      <c r="G95" s="8"/>
      <c r="H95" s="36"/>
      <c r="I95" s="47"/>
      <c r="J95" s="47"/>
      <c r="K95" s="47"/>
      <c r="L95" s="47"/>
      <c r="M95" s="47"/>
      <c r="N95" s="47"/>
      <c r="O95" s="47"/>
      <c r="P95" s="36"/>
      <c r="Q95" s="49"/>
      <c r="R95" s="49"/>
      <c r="S95" s="49"/>
      <c r="T95" s="49"/>
      <c r="U95" s="49"/>
      <c r="V95" s="49"/>
      <c r="W95" s="49"/>
      <c r="X95" s="36"/>
      <c r="Y95" s="36"/>
      <c r="Z95" s="36"/>
      <c r="AA95" s="36"/>
      <c r="AB95" s="36"/>
      <c r="AC95" s="36"/>
      <c r="AD95" s="36"/>
      <c r="AE95" s="36"/>
      <c r="AF95" s="36"/>
      <c r="AG95" s="36"/>
      <c r="AH95" s="36"/>
      <c r="AI95" s="36"/>
      <c r="AJ95" s="36"/>
    </row>
    <row r="96" spans="1:36" x14ac:dyDescent="0.2">
      <c r="A96" s="8"/>
      <c r="B96" s="8"/>
      <c r="C96" s="8"/>
      <c r="D96" s="8"/>
      <c r="E96" s="8"/>
      <c r="F96" s="8"/>
      <c r="G96" s="8"/>
      <c r="H96" s="36"/>
      <c r="I96" s="47"/>
      <c r="J96" s="47"/>
      <c r="K96" s="47"/>
      <c r="L96" s="47"/>
      <c r="M96" s="47"/>
      <c r="N96" s="47"/>
      <c r="O96" s="47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  <c r="AA96" s="36"/>
      <c r="AB96" s="36"/>
      <c r="AC96" s="36"/>
      <c r="AD96" s="36"/>
      <c r="AE96" s="36"/>
      <c r="AF96" s="36"/>
      <c r="AG96" s="36"/>
      <c r="AH96" s="36"/>
      <c r="AI96" s="36"/>
      <c r="AJ96" s="36"/>
    </row>
    <row r="97" spans="1:36" x14ac:dyDescent="0.2">
      <c r="A97" s="8"/>
      <c r="B97" s="8"/>
      <c r="C97" s="8"/>
      <c r="D97" s="8"/>
      <c r="E97" s="8"/>
      <c r="F97" s="8"/>
      <c r="G97" s="8"/>
      <c r="H97" s="36"/>
      <c r="I97" s="47"/>
      <c r="J97" s="47"/>
      <c r="K97" s="47"/>
      <c r="L97" s="47"/>
      <c r="M97" s="47"/>
      <c r="N97" s="47"/>
      <c r="O97" s="47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  <c r="AA97" s="36"/>
      <c r="AB97" s="36"/>
      <c r="AC97" s="36"/>
      <c r="AD97" s="36"/>
      <c r="AE97" s="36"/>
      <c r="AF97" s="36"/>
      <c r="AG97" s="36"/>
      <c r="AH97" s="36"/>
      <c r="AI97" s="36"/>
      <c r="AJ97" s="36"/>
    </row>
    <row r="98" spans="1:36" x14ac:dyDescent="0.2">
      <c r="A98" s="8"/>
      <c r="B98" s="8"/>
      <c r="C98" s="8"/>
      <c r="D98" s="8"/>
      <c r="E98" s="8"/>
      <c r="F98" s="8"/>
      <c r="G98" s="8"/>
      <c r="H98" s="36"/>
      <c r="I98" s="47"/>
      <c r="J98" s="47"/>
      <c r="K98" s="47"/>
      <c r="L98" s="47"/>
      <c r="M98" s="47"/>
      <c r="N98" s="47"/>
      <c r="O98" s="47"/>
      <c r="P98" s="36"/>
      <c r="Q98" s="49"/>
      <c r="R98" s="49"/>
      <c r="S98" s="49"/>
      <c r="T98" s="49"/>
      <c r="U98" s="49"/>
      <c r="V98" s="49"/>
      <c r="W98" s="49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</row>
    <row r="99" spans="1:36" x14ac:dyDescent="0.2">
      <c r="A99" s="8"/>
      <c r="B99" s="8"/>
      <c r="C99" s="8"/>
      <c r="D99" s="8"/>
      <c r="E99" s="8"/>
      <c r="F99" s="8"/>
      <c r="G99" s="8"/>
      <c r="H99" s="49"/>
      <c r="I99" s="47"/>
      <c r="J99" s="47"/>
      <c r="K99" s="47"/>
      <c r="L99" s="47"/>
      <c r="M99" s="47"/>
      <c r="N99" s="47"/>
      <c r="O99" s="47"/>
      <c r="P99" s="49"/>
      <c r="Q99" s="36"/>
      <c r="R99" s="36"/>
      <c r="S99" s="36"/>
      <c r="T99" s="36"/>
      <c r="U99" s="36"/>
      <c r="V99" s="36"/>
      <c r="W99" s="36"/>
      <c r="X99" s="49"/>
      <c r="Y99" s="49"/>
      <c r="Z99" s="49"/>
      <c r="AA99" s="49"/>
      <c r="AB99" s="49"/>
      <c r="AC99" s="49"/>
      <c r="AD99" s="49"/>
      <c r="AE99" s="49"/>
      <c r="AF99" s="49"/>
      <c r="AG99" s="49"/>
      <c r="AH99" s="49"/>
      <c r="AI99" s="49"/>
      <c r="AJ99" s="49"/>
    </row>
    <row r="100" spans="1:36" x14ac:dyDescent="0.2">
      <c r="A100" s="8"/>
      <c r="B100" s="8"/>
      <c r="C100" s="8"/>
      <c r="D100" s="8"/>
      <c r="E100" s="8"/>
      <c r="F100" s="8"/>
      <c r="G100" s="8"/>
      <c r="H100" s="36"/>
      <c r="I100" s="47"/>
      <c r="J100" s="47"/>
      <c r="K100" s="47"/>
      <c r="L100" s="47"/>
      <c r="M100" s="47"/>
      <c r="N100" s="47"/>
      <c r="O100" s="47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  <c r="AA100" s="36"/>
      <c r="AB100" s="36"/>
      <c r="AC100" s="36"/>
      <c r="AD100" s="36"/>
      <c r="AE100" s="36"/>
      <c r="AF100" s="36"/>
      <c r="AG100" s="36"/>
      <c r="AH100" s="36"/>
      <c r="AI100" s="36"/>
      <c r="AJ100" s="36"/>
    </row>
    <row r="101" spans="1:36" x14ac:dyDescent="0.2">
      <c r="A101" s="8"/>
      <c r="B101" s="8"/>
      <c r="C101" s="8"/>
      <c r="D101" s="8"/>
      <c r="E101" s="8"/>
      <c r="F101" s="8"/>
      <c r="G101" s="8"/>
      <c r="H101" s="36"/>
      <c r="I101" s="47"/>
      <c r="J101" s="47"/>
      <c r="K101" s="47"/>
      <c r="L101" s="47"/>
      <c r="M101" s="47"/>
      <c r="N101" s="47"/>
      <c r="O101" s="47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  <c r="AA101" s="36"/>
      <c r="AB101" s="36"/>
      <c r="AC101" s="36"/>
      <c r="AD101" s="36"/>
      <c r="AE101" s="36"/>
      <c r="AF101" s="36"/>
      <c r="AG101" s="36"/>
      <c r="AH101" s="36"/>
      <c r="AI101" s="36"/>
      <c r="AJ101" s="36"/>
    </row>
    <row r="102" spans="1:36" x14ac:dyDescent="0.2">
      <c r="A102" s="8"/>
      <c r="B102" s="8"/>
      <c r="C102" s="8"/>
      <c r="D102" s="8"/>
      <c r="E102" s="8"/>
      <c r="F102" s="8"/>
      <c r="G102" s="8"/>
      <c r="H102" s="49"/>
      <c r="I102" s="47"/>
      <c r="J102" s="47"/>
      <c r="K102" s="47"/>
      <c r="L102" s="47"/>
      <c r="M102" s="47"/>
      <c r="N102" s="47"/>
      <c r="O102" s="47"/>
      <c r="P102" s="49"/>
      <c r="Q102" s="36"/>
      <c r="R102" s="36"/>
      <c r="S102" s="36"/>
      <c r="T102" s="36"/>
      <c r="U102" s="36"/>
      <c r="V102" s="36"/>
      <c r="W102" s="36"/>
      <c r="X102" s="49"/>
      <c r="Y102" s="49"/>
      <c r="Z102" s="49"/>
      <c r="AA102" s="49"/>
      <c r="AB102" s="49"/>
      <c r="AC102" s="49"/>
      <c r="AD102" s="49"/>
      <c r="AE102" s="49"/>
      <c r="AF102" s="49"/>
      <c r="AG102" s="49"/>
      <c r="AH102" s="49"/>
      <c r="AI102" s="49"/>
      <c r="AJ102" s="49"/>
    </row>
    <row r="103" spans="1:36" x14ac:dyDescent="0.2">
      <c r="A103" s="8"/>
      <c r="B103" s="8"/>
      <c r="C103" s="8"/>
      <c r="D103" s="8"/>
      <c r="E103" s="8"/>
      <c r="F103" s="8"/>
      <c r="G103" s="8"/>
      <c r="H103" s="36"/>
      <c r="I103" s="47"/>
      <c r="J103" s="47"/>
      <c r="K103" s="47"/>
      <c r="L103" s="47"/>
      <c r="M103" s="47"/>
      <c r="N103" s="47"/>
      <c r="O103" s="47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  <c r="AA103" s="36"/>
      <c r="AB103" s="36"/>
      <c r="AC103" s="36"/>
      <c r="AD103" s="36"/>
      <c r="AE103" s="36"/>
      <c r="AF103" s="36"/>
      <c r="AG103" s="36"/>
      <c r="AH103" s="36"/>
      <c r="AI103" s="36"/>
      <c r="AJ103" s="36"/>
    </row>
    <row r="104" spans="1:36" x14ac:dyDescent="0.2">
      <c r="A104" s="8"/>
      <c r="B104" s="8"/>
      <c r="C104" s="8"/>
      <c r="D104" s="8"/>
      <c r="E104" s="8"/>
      <c r="F104" s="8"/>
      <c r="G104" s="8"/>
      <c r="H104" s="36"/>
      <c r="I104" s="47"/>
      <c r="J104" s="47"/>
      <c r="K104" s="47"/>
      <c r="L104" s="47"/>
      <c r="M104" s="47"/>
      <c r="N104" s="47"/>
      <c r="O104" s="47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  <c r="AA104" s="36"/>
      <c r="AB104" s="36"/>
      <c r="AC104" s="36"/>
      <c r="AD104" s="36"/>
      <c r="AE104" s="36"/>
      <c r="AF104" s="36"/>
      <c r="AG104" s="36"/>
      <c r="AH104" s="36"/>
      <c r="AI104" s="36"/>
      <c r="AJ104" s="36"/>
    </row>
    <row r="105" spans="1:36" x14ac:dyDescent="0.2">
      <c r="A105" s="8"/>
      <c r="B105" s="8"/>
      <c r="C105" s="8"/>
      <c r="D105" s="8"/>
      <c r="E105" s="8"/>
      <c r="F105" s="8"/>
      <c r="G105" s="8"/>
      <c r="H105" s="36"/>
      <c r="I105" s="47"/>
      <c r="J105" s="47"/>
      <c r="K105" s="47"/>
      <c r="L105" s="47"/>
      <c r="M105" s="47"/>
      <c r="N105" s="47"/>
      <c r="O105" s="47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  <c r="AA105" s="36"/>
      <c r="AB105" s="36"/>
      <c r="AC105" s="36"/>
      <c r="AD105" s="36"/>
      <c r="AE105" s="36"/>
      <c r="AF105" s="36"/>
      <c r="AG105" s="36"/>
      <c r="AH105" s="36"/>
      <c r="AI105" s="36"/>
      <c r="AJ105" s="36"/>
    </row>
    <row r="106" spans="1:36" x14ac:dyDescent="0.2">
      <c r="A106" s="8"/>
      <c r="B106" s="8"/>
      <c r="C106" s="8"/>
      <c r="D106" s="8"/>
      <c r="E106" s="8"/>
      <c r="F106" s="8"/>
      <c r="G106" s="8"/>
      <c r="H106" s="36"/>
      <c r="I106" s="36"/>
      <c r="J106" s="36"/>
      <c r="K106" s="29"/>
      <c r="L106" s="29"/>
      <c r="M106" s="29"/>
      <c r="N106" s="29"/>
      <c r="O106" s="29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  <c r="AA106" s="36"/>
      <c r="AB106" s="36"/>
      <c r="AC106" s="36"/>
      <c r="AD106" s="36"/>
      <c r="AE106" s="36"/>
      <c r="AF106" s="36"/>
      <c r="AG106" s="36"/>
      <c r="AH106" s="36"/>
      <c r="AI106" s="36"/>
      <c r="AJ106" s="36"/>
    </row>
    <row r="107" spans="1:36" x14ac:dyDescent="0.2">
      <c r="A107" s="8"/>
      <c r="B107" s="8"/>
      <c r="C107" s="8"/>
      <c r="D107" s="8"/>
      <c r="E107" s="8"/>
      <c r="F107" s="8"/>
      <c r="G107" s="8"/>
      <c r="H107" s="36"/>
      <c r="I107" s="36"/>
      <c r="J107" s="36"/>
      <c r="K107" s="29"/>
      <c r="L107" s="29"/>
      <c r="M107" s="29"/>
      <c r="N107" s="29"/>
      <c r="O107" s="29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  <c r="AA107" s="36"/>
      <c r="AB107" s="36"/>
      <c r="AC107" s="36"/>
      <c r="AD107" s="36"/>
      <c r="AE107" s="36"/>
      <c r="AF107" s="36"/>
      <c r="AG107" s="36"/>
      <c r="AH107" s="36"/>
      <c r="AI107" s="36"/>
      <c r="AJ107" s="36"/>
    </row>
    <row r="108" spans="1:36" x14ac:dyDescent="0.2">
      <c r="A108" s="8"/>
      <c r="B108" s="8"/>
      <c r="C108" s="8"/>
      <c r="D108" s="8"/>
      <c r="E108" s="8"/>
      <c r="F108" s="8"/>
      <c r="G108" s="8"/>
      <c r="H108" s="36"/>
      <c r="I108" s="36"/>
      <c r="J108" s="36"/>
      <c r="K108" s="29"/>
      <c r="L108" s="29"/>
      <c r="M108" s="29"/>
      <c r="N108" s="29"/>
      <c r="O108" s="29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  <c r="AA108" s="36"/>
      <c r="AB108" s="36"/>
      <c r="AC108" s="36"/>
      <c r="AD108" s="36"/>
      <c r="AE108" s="36"/>
      <c r="AF108" s="36"/>
      <c r="AG108" s="36"/>
      <c r="AH108" s="36"/>
      <c r="AI108" s="36"/>
      <c r="AJ108" s="36"/>
    </row>
    <row r="109" spans="1:36" x14ac:dyDescent="0.2">
      <c r="A109" s="8"/>
      <c r="B109" s="8"/>
      <c r="C109" s="8"/>
      <c r="D109" s="8"/>
      <c r="E109" s="8"/>
      <c r="F109" s="8"/>
      <c r="G109" s="8"/>
      <c r="H109" s="36"/>
      <c r="I109" s="36"/>
      <c r="J109" s="36"/>
      <c r="K109" s="36"/>
      <c r="L109" s="29"/>
      <c r="M109" s="29"/>
      <c r="N109" s="29"/>
      <c r="O109" s="29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  <c r="AA109" s="36"/>
      <c r="AB109" s="36"/>
      <c r="AC109" s="36"/>
      <c r="AD109" s="36"/>
      <c r="AE109" s="36"/>
      <c r="AF109" s="36"/>
      <c r="AG109" s="36"/>
      <c r="AH109" s="36"/>
      <c r="AI109" s="36"/>
      <c r="AJ109" s="36"/>
    </row>
    <row r="110" spans="1:36" x14ac:dyDescent="0.2">
      <c r="A110" s="8"/>
      <c r="B110" s="8"/>
      <c r="C110" s="8"/>
      <c r="D110" s="8"/>
      <c r="E110" s="8"/>
      <c r="F110" s="8"/>
      <c r="G110" s="8"/>
      <c r="H110" s="36"/>
      <c r="I110" s="36"/>
      <c r="J110" s="36"/>
      <c r="K110" s="36"/>
      <c r="L110" s="29"/>
      <c r="M110" s="29"/>
      <c r="N110" s="29"/>
      <c r="O110" s="29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  <c r="AA110" s="36"/>
      <c r="AB110" s="36"/>
      <c r="AC110" s="36"/>
      <c r="AD110" s="36"/>
      <c r="AE110" s="36"/>
      <c r="AF110" s="36"/>
      <c r="AG110" s="36"/>
      <c r="AH110" s="36"/>
      <c r="AI110" s="36"/>
      <c r="AJ110" s="36"/>
    </row>
    <row r="111" spans="1:36" x14ac:dyDescent="0.2">
      <c r="A111" s="8"/>
      <c r="B111" s="8"/>
      <c r="C111" s="8"/>
      <c r="D111" s="8"/>
      <c r="E111" s="8"/>
      <c r="F111" s="8"/>
      <c r="G111" s="8"/>
      <c r="H111" s="36"/>
      <c r="I111" s="36"/>
      <c r="J111" s="36"/>
      <c r="K111" s="36"/>
      <c r="L111" s="29"/>
      <c r="M111" s="29"/>
      <c r="N111" s="29"/>
      <c r="O111" s="29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  <c r="AA111" s="36"/>
      <c r="AB111" s="36"/>
      <c r="AC111" s="36"/>
      <c r="AD111" s="36"/>
      <c r="AE111" s="36"/>
      <c r="AF111" s="36"/>
      <c r="AG111" s="36"/>
      <c r="AH111" s="36"/>
      <c r="AI111" s="36"/>
      <c r="AJ111" s="36"/>
    </row>
    <row r="112" spans="1:36" x14ac:dyDescent="0.2">
      <c r="A112" s="8"/>
      <c r="B112" s="8"/>
      <c r="C112" s="8"/>
      <c r="D112" s="8"/>
      <c r="E112" s="8"/>
      <c r="F112" s="8"/>
      <c r="G112" s="8"/>
      <c r="H112" s="36"/>
      <c r="I112" s="36"/>
      <c r="J112" s="36"/>
      <c r="K112" s="36"/>
      <c r="L112" s="29"/>
      <c r="M112" s="29"/>
      <c r="N112" s="29"/>
      <c r="O112" s="29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  <c r="AA112" s="36"/>
      <c r="AB112" s="36"/>
      <c r="AC112" s="36"/>
      <c r="AD112" s="36"/>
      <c r="AE112" s="36"/>
      <c r="AF112" s="36"/>
      <c r="AG112" s="36"/>
      <c r="AH112" s="36"/>
      <c r="AI112" s="36"/>
      <c r="AJ112" s="36"/>
    </row>
    <row r="113" spans="1:36" x14ac:dyDescent="0.2">
      <c r="A113" s="8"/>
      <c r="B113" s="8"/>
      <c r="C113" s="8"/>
      <c r="D113" s="8"/>
      <c r="E113" s="8"/>
      <c r="F113" s="8"/>
      <c r="G113" s="8"/>
      <c r="H113" s="36"/>
      <c r="I113" s="36"/>
      <c r="J113" s="36"/>
      <c r="K113" s="36"/>
      <c r="L113" s="29"/>
      <c r="M113" s="29"/>
      <c r="N113" s="29"/>
      <c r="O113" s="29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  <c r="AA113" s="36"/>
      <c r="AB113" s="36"/>
      <c r="AC113" s="36"/>
      <c r="AD113" s="36"/>
      <c r="AE113" s="36"/>
      <c r="AF113" s="36"/>
      <c r="AG113" s="36"/>
      <c r="AH113" s="36"/>
      <c r="AI113" s="36"/>
      <c r="AJ113" s="36"/>
    </row>
    <row r="114" spans="1:36" x14ac:dyDescent="0.2">
      <c r="A114" s="8"/>
      <c r="B114" s="8"/>
      <c r="C114" s="8"/>
      <c r="D114" s="8"/>
      <c r="E114" s="8"/>
      <c r="F114" s="8"/>
      <c r="G114" s="8"/>
      <c r="H114" s="36"/>
      <c r="I114" s="36"/>
      <c r="J114" s="36"/>
      <c r="K114" s="36"/>
      <c r="L114" s="29"/>
      <c r="M114" s="29"/>
      <c r="N114" s="29"/>
      <c r="O114" s="29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/>
      <c r="AE114" s="36"/>
      <c r="AF114" s="36"/>
      <c r="AG114" s="36"/>
      <c r="AH114" s="36"/>
      <c r="AI114" s="36"/>
      <c r="AJ114" s="36"/>
    </row>
    <row r="115" spans="1:36" x14ac:dyDescent="0.2">
      <c r="A115" s="8"/>
      <c r="B115" s="8"/>
      <c r="C115" s="8"/>
      <c r="D115" s="8"/>
      <c r="E115" s="8"/>
      <c r="F115" s="8"/>
      <c r="G115" s="8"/>
      <c r="H115" s="36"/>
      <c r="I115" s="36"/>
      <c r="J115" s="36"/>
      <c r="K115" s="36"/>
      <c r="L115" s="29"/>
      <c r="M115" s="29"/>
      <c r="N115" s="29"/>
      <c r="O115" s="29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  <c r="AA115" s="36"/>
      <c r="AB115" s="36"/>
      <c r="AC115" s="36"/>
      <c r="AD115" s="36"/>
      <c r="AE115" s="36"/>
      <c r="AF115" s="36"/>
      <c r="AG115" s="36"/>
      <c r="AH115" s="36"/>
      <c r="AI115" s="36"/>
      <c r="AJ115" s="36"/>
    </row>
    <row r="116" spans="1:36" x14ac:dyDescent="0.2">
      <c r="A116" s="8"/>
      <c r="B116" s="8"/>
      <c r="C116" s="8"/>
      <c r="D116" s="8"/>
      <c r="E116" s="8"/>
      <c r="F116" s="8"/>
      <c r="G116" s="8"/>
      <c r="H116" s="36"/>
      <c r="I116" s="36"/>
      <c r="J116" s="36"/>
      <c r="K116" s="36"/>
      <c r="L116" s="29"/>
      <c r="M116" s="29"/>
      <c r="N116" s="29"/>
      <c r="O116" s="29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  <c r="AA116" s="36"/>
      <c r="AB116" s="36"/>
      <c r="AC116" s="36"/>
      <c r="AD116" s="36"/>
      <c r="AE116" s="36"/>
      <c r="AF116" s="36"/>
      <c r="AG116" s="36"/>
      <c r="AH116" s="36"/>
      <c r="AI116" s="36"/>
      <c r="AJ116" s="36"/>
    </row>
    <row r="117" spans="1:36" x14ac:dyDescent="0.2">
      <c r="A117" s="8"/>
      <c r="B117" s="8"/>
      <c r="C117" s="8"/>
      <c r="D117" s="8"/>
      <c r="E117" s="8"/>
      <c r="F117" s="8"/>
      <c r="G117" s="8"/>
      <c r="H117" s="36"/>
      <c r="I117" s="36"/>
      <c r="J117" s="36"/>
      <c r="K117" s="36"/>
      <c r="L117" s="29"/>
      <c r="M117" s="29"/>
      <c r="N117" s="29"/>
      <c r="O117" s="29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  <c r="AA117" s="36"/>
      <c r="AB117" s="36"/>
      <c r="AC117" s="36"/>
      <c r="AD117" s="36"/>
      <c r="AE117" s="36"/>
      <c r="AF117" s="36"/>
      <c r="AG117" s="36"/>
      <c r="AH117" s="36"/>
      <c r="AI117" s="36"/>
      <c r="AJ117" s="36"/>
    </row>
    <row r="118" spans="1:36" x14ac:dyDescent="0.2">
      <c r="A118" s="8"/>
      <c r="B118" s="8"/>
      <c r="C118" s="8"/>
      <c r="D118" s="8"/>
      <c r="E118" s="8"/>
      <c r="F118" s="8"/>
      <c r="G118" s="8"/>
      <c r="H118" s="36"/>
      <c r="I118" s="36"/>
      <c r="J118" s="36"/>
      <c r="K118" s="36"/>
      <c r="L118" s="29"/>
      <c r="M118" s="29"/>
      <c r="N118" s="29"/>
      <c r="O118" s="29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  <c r="AA118" s="36"/>
      <c r="AB118" s="36"/>
      <c r="AC118" s="36"/>
      <c r="AD118" s="36"/>
      <c r="AE118" s="36"/>
      <c r="AF118" s="36"/>
      <c r="AG118" s="36"/>
      <c r="AH118" s="36"/>
      <c r="AI118" s="36"/>
      <c r="AJ118" s="36"/>
    </row>
    <row r="119" spans="1:36" x14ac:dyDescent="0.2">
      <c r="A119" s="8"/>
      <c r="B119" s="8"/>
      <c r="C119" s="8"/>
      <c r="D119" s="8"/>
      <c r="E119" s="8"/>
      <c r="F119" s="8"/>
      <c r="G119" s="8"/>
      <c r="H119" s="36"/>
      <c r="I119" s="36"/>
      <c r="J119" s="36"/>
      <c r="K119" s="36"/>
      <c r="L119" s="29"/>
      <c r="M119" s="29"/>
      <c r="N119" s="29"/>
      <c r="O119" s="29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  <c r="AA119" s="36"/>
      <c r="AB119" s="36"/>
      <c r="AC119" s="36"/>
      <c r="AD119" s="36"/>
      <c r="AE119" s="36"/>
      <c r="AF119" s="36"/>
      <c r="AG119" s="36"/>
      <c r="AH119" s="36"/>
      <c r="AI119" s="36"/>
      <c r="AJ119" s="36"/>
    </row>
    <row r="120" spans="1:36" x14ac:dyDescent="0.2">
      <c r="A120" s="8"/>
      <c r="B120" s="8"/>
      <c r="C120" s="8"/>
      <c r="D120" s="8"/>
      <c r="E120" s="8"/>
      <c r="F120" s="8"/>
      <c r="G120" s="8"/>
      <c r="H120" s="36"/>
      <c r="I120" s="36"/>
      <c r="J120" s="36"/>
      <c r="K120" s="36"/>
      <c r="L120" s="29"/>
      <c r="M120" s="29"/>
      <c r="N120" s="29"/>
      <c r="O120" s="29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  <c r="AA120" s="36"/>
      <c r="AB120" s="36"/>
      <c r="AC120" s="36"/>
      <c r="AD120" s="36"/>
      <c r="AE120" s="36"/>
      <c r="AF120" s="36"/>
      <c r="AG120" s="36"/>
      <c r="AH120" s="36"/>
      <c r="AI120" s="36"/>
      <c r="AJ120" s="36"/>
    </row>
    <row r="121" spans="1:36" x14ac:dyDescent="0.2">
      <c r="A121" s="8"/>
      <c r="B121" s="8"/>
      <c r="C121" s="8"/>
      <c r="D121" s="8"/>
      <c r="E121" s="8"/>
      <c r="F121" s="8"/>
      <c r="G121" s="8"/>
      <c r="H121" s="36"/>
      <c r="I121" s="36"/>
      <c r="J121" s="36"/>
      <c r="K121" s="36"/>
      <c r="L121" s="29"/>
      <c r="M121" s="29"/>
      <c r="N121" s="29"/>
      <c r="O121" s="29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  <c r="AA121" s="36"/>
      <c r="AB121" s="36"/>
      <c r="AC121" s="36"/>
      <c r="AD121" s="36"/>
      <c r="AE121" s="36"/>
      <c r="AF121" s="36"/>
      <c r="AG121" s="36"/>
      <c r="AH121" s="36"/>
      <c r="AI121" s="36"/>
      <c r="AJ121" s="36"/>
    </row>
    <row r="122" spans="1:36" x14ac:dyDescent="0.2">
      <c r="A122" s="8"/>
      <c r="B122" s="8"/>
      <c r="C122" s="8"/>
      <c r="D122" s="8"/>
      <c r="E122" s="8"/>
      <c r="F122" s="8"/>
      <c r="G122" s="8"/>
      <c r="H122" s="36"/>
      <c r="I122" s="36"/>
      <c r="J122" s="36"/>
      <c r="K122" s="36"/>
      <c r="L122" s="29"/>
      <c r="M122" s="29"/>
      <c r="N122" s="29"/>
      <c r="O122" s="29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  <c r="AA122" s="36"/>
      <c r="AB122" s="36"/>
      <c r="AC122" s="36"/>
      <c r="AD122" s="36"/>
      <c r="AE122" s="36"/>
      <c r="AF122" s="36"/>
      <c r="AG122" s="36"/>
      <c r="AH122" s="36"/>
      <c r="AI122" s="36"/>
      <c r="AJ122" s="36"/>
    </row>
    <row r="123" spans="1:36" x14ac:dyDescent="0.2">
      <c r="A123" s="8"/>
      <c r="B123" s="8"/>
      <c r="C123" s="8"/>
      <c r="D123" s="8"/>
      <c r="E123" s="8"/>
      <c r="F123" s="8"/>
      <c r="G123" s="8"/>
      <c r="H123" s="36"/>
      <c r="I123" s="36"/>
      <c r="J123" s="36"/>
      <c r="K123" s="36"/>
      <c r="L123" s="29"/>
      <c r="M123" s="29"/>
      <c r="N123" s="29"/>
      <c r="O123" s="29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  <c r="AA123" s="36"/>
      <c r="AB123" s="36"/>
      <c r="AC123" s="36"/>
      <c r="AD123" s="36"/>
      <c r="AE123" s="36"/>
      <c r="AF123" s="36"/>
      <c r="AG123" s="36"/>
      <c r="AH123" s="36"/>
      <c r="AI123" s="36"/>
      <c r="AJ123" s="36"/>
    </row>
    <row r="124" spans="1:36" x14ac:dyDescent="0.2">
      <c r="A124" s="8"/>
      <c r="B124" s="8"/>
      <c r="C124" s="8"/>
      <c r="D124" s="8"/>
      <c r="E124" s="8"/>
      <c r="F124" s="8"/>
      <c r="G124" s="8"/>
      <c r="H124" s="36"/>
      <c r="I124" s="36"/>
      <c r="J124" s="36"/>
      <c r="K124" s="36"/>
      <c r="L124" s="29"/>
      <c r="M124" s="29"/>
      <c r="N124" s="29"/>
      <c r="O124" s="29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  <c r="AA124" s="36"/>
      <c r="AB124" s="36"/>
      <c r="AC124" s="36"/>
      <c r="AD124" s="36"/>
      <c r="AE124" s="36"/>
      <c r="AF124" s="36"/>
      <c r="AG124" s="36"/>
      <c r="AH124" s="36"/>
      <c r="AI124" s="36"/>
      <c r="AJ124" s="36"/>
    </row>
    <row r="125" spans="1:36" x14ac:dyDescent="0.2">
      <c r="A125" s="8"/>
      <c r="B125" s="8"/>
      <c r="C125" s="8"/>
      <c r="D125" s="8"/>
      <c r="E125" s="8"/>
      <c r="F125" s="8"/>
      <c r="G125" s="8"/>
      <c r="H125" s="36"/>
      <c r="I125" s="36"/>
      <c r="J125" s="36"/>
      <c r="K125" s="36"/>
      <c r="L125" s="29"/>
      <c r="M125" s="29"/>
      <c r="N125" s="29"/>
      <c r="O125" s="29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  <c r="AA125" s="36"/>
      <c r="AB125" s="36"/>
      <c r="AC125" s="36"/>
      <c r="AD125" s="36"/>
      <c r="AE125" s="36"/>
      <c r="AF125" s="36"/>
      <c r="AG125" s="36"/>
      <c r="AH125" s="36"/>
      <c r="AI125" s="36"/>
      <c r="AJ125" s="36"/>
    </row>
    <row r="126" spans="1:36" x14ac:dyDescent="0.2">
      <c r="A126" s="8"/>
      <c r="B126" s="8"/>
      <c r="C126" s="8"/>
      <c r="D126" s="8"/>
      <c r="E126" s="8"/>
      <c r="F126" s="8"/>
      <c r="G126" s="8"/>
      <c r="H126" s="36"/>
      <c r="I126" s="36"/>
      <c r="J126" s="36"/>
      <c r="K126" s="36"/>
      <c r="L126" s="29"/>
      <c r="M126" s="29"/>
      <c r="N126" s="29"/>
      <c r="O126" s="29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  <c r="AA126" s="36"/>
      <c r="AB126" s="36"/>
      <c r="AC126" s="36"/>
      <c r="AD126" s="36"/>
      <c r="AE126" s="36"/>
      <c r="AF126" s="36"/>
      <c r="AG126" s="36"/>
      <c r="AH126" s="36"/>
      <c r="AI126" s="36"/>
      <c r="AJ126" s="36"/>
    </row>
    <row r="127" spans="1:36" x14ac:dyDescent="0.2">
      <c r="A127" s="8"/>
      <c r="B127" s="8"/>
      <c r="C127" s="8"/>
      <c r="D127" s="8"/>
      <c r="E127" s="8"/>
      <c r="F127" s="8"/>
      <c r="G127" s="8"/>
      <c r="H127" s="36"/>
      <c r="I127" s="36"/>
      <c r="J127" s="36"/>
      <c r="K127" s="36"/>
      <c r="L127" s="29"/>
      <c r="M127" s="29"/>
      <c r="N127" s="29"/>
      <c r="O127" s="29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  <c r="AA127" s="36"/>
      <c r="AB127" s="36"/>
      <c r="AC127" s="36"/>
      <c r="AD127" s="36"/>
      <c r="AE127" s="36"/>
      <c r="AF127" s="36"/>
      <c r="AG127" s="36"/>
      <c r="AH127" s="36"/>
      <c r="AI127" s="36"/>
      <c r="AJ127" s="36"/>
    </row>
    <row r="128" spans="1:36" x14ac:dyDescent="0.2">
      <c r="A128" s="8"/>
      <c r="B128" s="8"/>
      <c r="C128" s="8"/>
      <c r="D128" s="8"/>
      <c r="E128" s="8"/>
      <c r="F128" s="8"/>
      <c r="G128" s="8"/>
      <c r="H128" s="36"/>
      <c r="I128" s="36"/>
      <c r="J128" s="36"/>
      <c r="K128" s="36"/>
      <c r="L128" s="29"/>
      <c r="M128" s="29"/>
      <c r="N128" s="29"/>
      <c r="O128" s="29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  <c r="AA128" s="36"/>
      <c r="AB128" s="36"/>
      <c r="AC128" s="36"/>
      <c r="AD128" s="36"/>
      <c r="AE128" s="36"/>
      <c r="AF128" s="36"/>
      <c r="AG128" s="36"/>
      <c r="AH128" s="36"/>
      <c r="AI128" s="36"/>
      <c r="AJ128" s="36"/>
    </row>
    <row r="129" spans="1:36" x14ac:dyDescent="0.2">
      <c r="A129" s="8"/>
      <c r="B129" s="8"/>
      <c r="C129" s="8"/>
      <c r="D129" s="8"/>
      <c r="E129" s="8"/>
      <c r="F129" s="8"/>
      <c r="G129" s="8"/>
      <c r="H129" s="36"/>
      <c r="I129" s="36"/>
      <c r="J129" s="36"/>
      <c r="K129" s="36"/>
      <c r="L129" s="29"/>
      <c r="M129" s="29"/>
      <c r="N129" s="29"/>
      <c r="O129" s="29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  <c r="AA129" s="36"/>
      <c r="AB129" s="36"/>
      <c r="AC129" s="36"/>
      <c r="AD129" s="36"/>
      <c r="AE129" s="36"/>
      <c r="AF129" s="36"/>
      <c r="AG129" s="36"/>
      <c r="AH129" s="36"/>
      <c r="AI129" s="36"/>
      <c r="AJ129" s="36"/>
    </row>
    <row r="130" spans="1:36" x14ac:dyDescent="0.2">
      <c r="A130" s="8"/>
      <c r="B130" s="8"/>
      <c r="C130" s="8"/>
      <c r="D130" s="8"/>
      <c r="E130" s="8"/>
      <c r="F130" s="8"/>
      <c r="G130" s="8"/>
      <c r="H130" s="36"/>
      <c r="I130" s="36"/>
      <c r="J130" s="36"/>
      <c r="K130" s="36"/>
      <c r="L130" s="29"/>
      <c r="M130" s="29"/>
      <c r="N130" s="29"/>
      <c r="O130" s="29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</row>
    <row r="131" spans="1:36" x14ac:dyDescent="0.2">
      <c r="A131" s="8"/>
      <c r="B131" s="8"/>
      <c r="C131" s="8"/>
      <c r="D131" s="8"/>
      <c r="E131" s="8"/>
      <c r="F131" s="8"/>
      <c r="G131" s="8"/>
      <c r="H131" s="36"/>
      <c r="I131" s="36"/>
      <c r="J131" s="36"/>
      <c r="K131" s="36"/>
      <c r="L131" s="29"/>
      <c r="M131" s="29"/>
      <c r="N131" s="29"/>
      <c r="O131" s="29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</row>
    <row r="132" spans="1:36" x14ac:dyDescent="0.2">
      <c r="A132" s="8"/>
      <c r="B132" s="8"/>
      <c r="C132" s="8"/>
      <c r="D132" s="8"/>
      <c r="E132" s="8"/>
      <c r="F132" s="8"/>
      <c r="G132" s="8"/>
      <c r="H132" s="36"/>
      <c r="I132" s="36"/>
      <c r="J132" s="36"/>
      <c r="K132" s="36"/>
      <c r="L132" s="29"/>
      <c r="M132" s="29"/>
      <c r="N132" s="29"/>
      <c r="O132" s="29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  <c r="AA132" s="36"/>
      <c r="AB132" s="36"/>
      <c r="AC132" s="36"/>
      <c r="AD132" s="36"/>
      <c r="AE132" s="36"/>
      <c r="AF132" s="36"/>
      <c r="AG132" s="36"/>
      <c r="AH132" s="36"/>
      <c r="AI132" s="36"/>
      <c r="AJ132" s="36"/>
    </row>
    <row r="133" spans="1:36" x14ac:dyDescent="0.2">
      <c r="A133" s="8"/>
      <c r="B133" s="8"/>
      <c r="C133" s="8"/>
      <c r="D133" s="8"/>
      <c r="E133" s="8"/>
      <c r="F133" s="8"/>
      <c r="G133" s="8"/>
      <c r="H133" s="36"/>
      <c r="I133" s="36"/>
      <c r="J133" s="36"/>
      <c r="K133" s="36"/>
      <c r="L133" s="29"/>
      <c r="M133" s="29"/>
      <c r="N133" s="29"/>
      <c r="O133" s="29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  <c r="AA133" s="36"/>
      <c r="AB133" s="36"/>
      <c r="AC133" s="36"/>
      <c r="AD133" s="36"/>
      <c r="AE133" s="36"/>
      <c r="AF133" s="36"/>
      <c r="AG133" s="36"/>
      <c r="AH133" s="36"/>
      <c r="AI133" s="36"/>
      <c r="AJ133" s="36"/>
    </row>
    <row r="134" spans="1:36" x14ac:dyDescent="0.2">
      <c r="A134" s="8"/>
      <c r="B134" s="8"/>
      <c r="C134" s="8"/>
      <c r="D134" s="8"/>
      <c r="E134" s="8"/>
      <c r="F134" s="8"/>
      <c r="G134" s="8"/>
      <c r="H134" s="36"/>
      <c r="I134" s="36"/>
      <c r="J134" s="36"/>
      <c r="K134" s="36"/>
      <c r="L134" s="29"/>
      <c r="M134" s="29"/>
      <c r="N134" s="29"/>
      <c r="O134" s="29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  <c r="AA134" s="36"/>
      <c r="AB134" s="36"/>
      <c r="AC134" s="36"/>
      <c r="AD134" s="36"/>
      <c r="AE134" s="36"/>
      <c r="AF134" s="36"/>
      <c r="AG134" s="36"/>
      <c r="AH134" s="36"/>
      <c r="AI134" s="36"/>
      <c r="AJ134" s="36"/>
    </row>
    <row r="135" spans="1:36" x14ac:dyDescent="0.2">
      <c r="A135" s="8"/>
      <c r="B135" s="8"/>
      <c r="C135" s="8"/>
      <c r="D135" s="8"/>
      <c r="E135" s="8"/>
      <c r="F135" s="8"/>
      <c r="G135" s="8"/>
      <c r="H135" s="36"/>
      <c r="I135" s="36"/>
      <c r="J135" s="36"/>
      <c r="K135" s="36"/>
      <c r="L135" s="29"/>
      <c r="M135" s="29"/>
      <c r="N135" s="29"/>
      <c r="O135" s="29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  <c r="AA135" s="36"/>
      <c r="AB135" s="36"/>
      <c r="AC135" s="36"/>
      <c r="AD135" s="36"/>
      <c r="AE135" s="36"/>
      <c r="AF135" s="36"/>
      <c r="AG135" s="36"/>
      <c r="AH135" s="36"/>
      <c r="AI135" s="36"/>
      <c r="AJ135" s="36"/>
    </row>
    <row r="136" spans="1:36" x14ac:dyDescent="0.2">
      <c r="A136" s="8"/>
      <c r="B136" s="8"/>
      <c r="C136" s="8"/>
      <c r="D136" s="8"/>
      <c r="E136" s="8"/>
      <c r="F136" s="8"/>
      <c r="G136" s="8"/>
      <c r="H136" s="36"/>
      <c r="I136" s="36"/>
      <c r="J136" s="36"/>
      <c r="K136" s="36"/>
      <c r="L136" s="29"/>
      <c r="M136" s="29"/>
      <c r="N136" s="29"/>
      <c r="O136" s="29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  <c r="AA136" s="36"/>
      <c r="AB136" s="36"/>
      <c r="AC136" s="36"/>
      <c r="AD136" s="36"/>
      <c r="AE136" s="36"/>
      <c r="AF136" s="36"/>
      <c r="AG136" s="36"/>
      <c r="AH136" s="36"/>
      <c r="AI136" s="36"/>
      <c r="AJ136" s="36"/>
    </row>
    <row r="137" spans="1:36" x14ac:dyDescent="0.2">
      <c r="A137" s="8"/>
      <c r="B137" s="8"/>
      <c r="C137" s="8"/>
      <c r="D137" s="8"/>
      <c r="E137" s="8"/>
      <c r="F137" s="8"/>
      <c r="G137" s="8"/>
      <c r="H137" s="36"/>
      <c r="I137" s="36"/>
      <c r="J137" s="36"/>
      <c r="K137" s="36"/>
      <c r="L137" s="29"/>
      <c r="M137" s="29"/>
      <c r="N137" s="29"/>
      <c r="O137" s="29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  <c r="AA137" s="36"/>
      <c r="AB137" s="36"/>
      <c r="AC137" s="36"/>
      <c r="AD137" s="36"/>
      <c r="AE137" s="36"/>
      <c r="AF137" s="36"/>
      <c r="AG137" s="36"/>
      <c r="AH137" s="36"/>
      <c r="AI137" s="36"/>
      <c r="AJ137" s="36"/>
    </row>
    <row r="138" spans="1:36" x14ac:dyDescent="0.2">
      <c r="A138" s="8"/>
      <c r="B138" s="8"/>
      <c r="C138" s="8"/>
      <c r="D138" s="8"/>
      <c r="E138" s="8"/>
      <c r="F138" s="8"/>
      <c r="G138" s="8"/>
      <c r="H138" s="36"/>
      <c r="I138" s="36"/>
      <c r="J138" s="47"/>
      <c r="K138" s="47"/>
      <c r="L138" s="14"/>
      <c r="M138" s="14"/>
      <c r="N138" s="14"/>
      <c r="O138" s="14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  <c r="AA138" s="36"/>
      <c r="AB138" s="36"/>
      <c r="AC138" s="36"/>
      <c r="AD138" s="36"/>
      <c r="AE138" s="36"/>
      <c r="AF138" s="36"/>
      <c r="AG138" s="36"/>
      <c r="AH138" s="36"/>
      <c r="AI138" s="36"/>
      <c r="AJ138" s="36"/>
    </row>
    <row r="139" spans="1:36" x14ac:dyDescent="0.2">
      <c r="A139" s="8"/>
      <c r="B139" s="8"/>
      <c r="C139" s="8"/>
      <c r="D139" s="8"/>
      <c r="E139" s="8"/>
      <c r="F139" s="8"/>
      <c r="G139" s="8"/>
      <c r="H139" s="36"/>
      <c r="I139" s="36"/>
      <c r="J139" s="47"/>
      <c r="K139" s="47"/>
      <c r="L139" s="14"/>
      <c r="M139" s="14"/>
      <c r="N139" s="14"/>
      <c r="O139" s="14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  <c r="AA139" s="36"/>
      <c r="AB139" s="36"/>
      <c r="AC139" s="36"/>
      <c r="AD139" s="36"/>
      <c r="AE139" s="36"/>
      <c r="AF139" s="36"/>
      <c r="AG139" s="36"/>
      <c r="AH139" s="36"/>
      <c r="AI139" s="36"/>
      <c r="AJ139" s="36"/>
    </row>
    <row r="140" spans="1:36" x14ac:dyDescent="0.2">
      <c r="A140" s="8"/>
      <c r="B140" s="8"/>
      <c r="C140" s="8"/>
      <c r="D140" s="8"/>
      <c r="E140" s="8"/>
      <c r="F140" s="8"/>
      <c r="G140" s="8"/>
      <c r="H140" s="36"/>
      <c r="I140" s="36"/>
      <c r="J140" s="47"/>
      <c r="K140" s="47"/>
      <c r="L140" s="14"/>
      <c r="M140" s="14"/>
      <c r="N140" s="14"/>
      <c r="O140" s="14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  <c r="AA140" s="36"/>
      <c r="AB140" s="36"/>
      <c r="AC140" s="36"/>
      <c r="AD140" s="36"/>
      <c r="AE140" s="36"/>
      <c r="AF140" s="36"/>
      <c r="AG140" s="36"/>
      <c r="AH140" s="36"/>
      <c r="AI140" s="36"/>
      <c r="AJ140" s="36"/>
    </row>
    <row r="141" spans="1:36" x14ac:dyDescent="0.2">
      <c r="A141" s="8"/>
      <c r="B141" s="8"/>
      <c r="C141" s="8"/>
      <c r="D141" s="8"/>
      <c r="E141" s="8"/>
      <c r="F141" s="8"/>
      <c r="G141" s="8"/>
      <c r="H141" s="47"/>
      <c r="I141" s="36"/>
      <c r="J141" s="47"/>
      <c r="K141" s="47"/>
      <c r="L141" s="14"/>
      <c r="M141" s="14"/>
      <c r="N141" s="14"/>
      <c r="O141" s="14"/>
      <c r="P141" s="47"/>
      <c r="Q141" s="36"/>
      <c r="R141" s="36"/>
      <c r="S141" s="36"/>
      <c r="T141" s="36"/>
      <c r="U141" s="36"/>
      <c r="V141" s="36"/>
      <c r="W141" s="36"/>
      <c r="X141" s="36"/>
      <c r="Y141" s="36"/>
      <c r="Z141" s="36"/>
      <c r="AA141" s="36"/>
      <c r="AB141" s="36"/>
      <c r="AC141" s="36"/>
      <c r="AD141" s="36"/>
      <c r="AE141" s="36"/>
      <c r="AF141" s="36"/>
      <c r="AG141" s="36"/>
      <c r="AH141" s="36"/>
      <c r="AI141" s="36"/>
      <c r="AJ141" s="36"/>
    </row>
    <row r="142" spans="1:36" x14ac:dyDescent="0.2">
      <c r="A142" s="8"/>
      <c r="B142" s="8"/>
      <c r="C142" s="8"/>
      <c r="D142" s="8"/>
      <c r="E142" s="8"/>
      <c r="F142" s="8"/>
      <c r="G142" s="8"/>
      <c r="H142" s="47"/>
      <c r="I142" s="36"/>
      <c r="J142" s="47"/>
      <c r="K142" s="47"/>
      <c r="L142" s="14"/>
      <c r="M142" s="14"/>
      <c r="N142" s="14"/>
      <c r="O142" s="14"/>
      <c r="P142" s="47"/>
      <c r="Q142" s="36"/>
      <c r="R142" s="36"/>
      <c r="S142" s="36"/>
      <c r="T142" s="36"/>
      <c r="U142" s="36"/>
      <c r="V142" s="36"/>
      <c r="W142" s="36"/>
      <c r="X142" s="36"/>
      <c r="Y142" s="36"/>
      <c r="Z142" s="36"/>
      <c r="AA142" s="36"/>
      <c r="AB142" s="36"/>
      <c r="AC142" s="36"/>
      <c r="AD142" s="36"/>
      <c r="AE142" s="36"/>
      <c r="AF142" s="36"/>
      <c r="AG142" s="36"/>
      <c r="AH142" s="36"/>
      <c r="AI142" s="36"/>
      <c r="AJ142" s="36"/>
    </row>
    <row r="143" spans="1:36" x14ac:dyDescent="0.2">
      <c r="A143" s="8"/>
      <c r="B143" s="8"/>
      <c r="C143" s="8"/>
      <c r="D143" s="8"/>
      <c r="E143" s="8"/>
      <c r="F143" s="8"/>
      <c r="G143" s="8"/>
      <c r="H143" s="47"/>
      <c r="I143" s="36"/>
      <c r="J143" s="47"/>
      <c r="K143" s="47"/>
      <c r="L143" s="14"/>
      <c r="M143" s="14"/>
      <c r="N143" s="14"/>
      <c r="O143" s="14"/>
      <c r="P143" s="47"/>
      <c r="Q143" s="36"/>
      <c r="R143" s="36"/>
      <c r="S143" s="36"/>
      <c r="T143" s="36"/>
      <c r="U143" s="36"/>
      <c r="V143" s="36"/>
      <c r="W143" s="36"/>
      <c r="X143" s="36"/>
      <c r="Y143" s="36"/>
      <c r="Z143" s="36"/>
      <c r="AA143" s="36"/>
      <c r="AB143" s="36"/>
      <c r="AC143" s="36"/>
      <c r="AD143" s="36"/>
      <c r="AE143" s="36"/>
      <c r="AF143" s="36"/>
      <c r="AG143" s="36"/>
      <c r="AH143" s="36"/>
      <c r="AI143" s="36"/>
      <c r="AJ143" s="36"/>
    </row>
    <row r="144" spans="1:36" x14ac:dyDescent="0.2">
      <c r="A144" s="8"/>
      <c r="B144" s="8"/>
      <c r="C144" s="8"/>
      <c r="D144" s="8"/>
      <c r="E144" s="8"/>
      <c r="F144" s="8"/>
      <c r="G144" s="8"/>
      <c r="H144" s="47"/>
      <c r="I144" s="36"/>
      <c r="J144" s="47"/>
      <c r="K144" s="47"/>
      <c r="L144" s="14"/>
      <c r="M144" s="14"/>
      <c r="N144" s="14"/>
      <c r="O144" s="14"/>
      <c r="P144" s="47"/>
      <c r="Q144" s="36"/>
      <c r="R144" s="36"/>
      <c r="S144" s="36"/>
      <c r="T144" s="36"/>
      <c r="U144" s="36"/>
      <c r="V144" s="36"/>
      <c r="W144" s="36"/>
      <c r="X144" s="36"/>
      <c r="Y144" s="36"/>
      <c r="Z144" s="36"/>
      <c r="AA144" s="36"/>
      <c r="AB144" s="36"/>
      <c r="AC144" s="36"/>
      <c r="AD144" s="36"/>
      <c r="AE144" s="36"/>
      <c r="AF144" s="36"/>
      <c r="AG144" s="36"/>
      <c r="AH144" s="36"/>
      <c r="AI144" s="36"/>
      <c r="AJ144" s="36"/>
    </row>
    <row r="145" spans="1:36" x14ac:dyDescent="0.2">
      <c r="A145" s="8"/>
      <c r="B145" s="8"/>
      <c r="C145" s="8"/>
      <c r="D145" s="8"/>
      <c r="E145" s="8"/>
      <c r="F145" s="8"/>
      <c r="G145" s="8"/>
      <c r="H145" s="47"/>
      <c r="I145" s="36"/>
      <c r="J145" s="47"/>
      <c r="K145" s="47"/>
      <c r="L145" s="34"/>
      <c r="M145" s="34"/>
      <c r="N145" s="34"/>
      <c r="O145" s="34"/>
      <c r="P145" s="47"/>
      <c r="Q145" s="36"/>
      <c r="R145" s="36"/>
      <c r="S145" s="36"/>
      <c r="T145" s="36"/>
      <c r="U145" s="36"/>
      <c r="V145" s="36"/>
      <c r="W145" s="36"/>
      <c r="X145" s="36"/>
      <c r="Y145" s="36"/>
      <c r="Z145" s="36"/>
      <c r="AA145" s="36"/>
      <c r="AB145" s="36"/>
      <c r="AC145" s="36"/>
      <c r="AD145" s="36"/>
      <c r="AE145" s="36"/>
      <c r="AF145" s="36"/>
      <c r="AG145" s="36"/>
      <c r="AH145" s="36"/>
      <c r="AI145" s="36"/>
      <c r="AJ145" s="36"/>
    </row>
    <row r="146" spans="1:36" x14ac:dyDescent="0.2">
      <c r="A146" s="8"/>
      <c r="B146" s="8"/>
      <c r="C146" s="8"/>
      <c r="D146" s="8"/>
      <c r="E146" s="8"/>
      <c r="F146" s="8"/>
      <c r="G146" s="8"/>
      <c r="H146" s="36"/>
      <c r="I146" s="36"/>
      <c r="J146" s="47"/>
      <c r="K146" s="47"/>
      <c r="L146" s="14"/>
      <c r="M146" s="14"/>
      <c r="N146" s="14"/>
      <c r="O146" s="14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  <c r="AA146" s="36"/>
      <c r="AB146" s="36"/>
      <c r="AC146" s="36"/>
      <c r="AD146" s="36"/>
      <c r="AE146" s="36"/>
      <c r="AF146" s="36"/>
      <c r="AG146" s="36"/>
      <c r="AH146" s="36"/>
      <c r="AI146" s="36"/>
      <c r="AJ146" s="36"/>
    </row>
    <row r="147" spans="1:36" x14ac:dyDescent="0.2">
      <c r="A147" s="8"/>
      <c r="B147" s="8"/>
      <c r="C147" s="8"/>
      <c r="D147" s="8"/>
      <c r="E147" s="8"/>
      <c r="F147" s="8"/>
      <c r="G147" s="8"/>
      <c r="H147" s="36"/>
      <c r="I147" s="36"/>
      <c r="J147" s="36"/>
      <c r="K147" s="36"/>
      <c r="L147" s="29"/>
      <c r="M147" s="29"/>
      <c r="N147" s="29"/>
      <c r="O147" s="29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  <c r="AA147" s="36"/>
      <c r="AB147" s="36"/>
      <c r="AC147" s="36"/>
      <c r="AD147" s="36"/>
      <c r="AE147" s="36"/>
      <c r="AF147" s="36"/>
      <c r="AG147" s="36"/>
      <c r="AH147" s="36"/>
      <c r="AI147" s="36"/>
      <c r="AJ147" s="36"/>
    </row>
    <row r="148" spans="1:36" x14ac:dyDescent="0.2">
      <c r="A148" s="8"/>
      <c r="B148" s="8"/>
      <c r="C148" s="8"/>
      <c r="D148" s="8"/>
      <c r="E148" s="8"/>
      <c r="F148" s="8"/>
      <c r="G148" s="8"/>
      <c r="H148" s="36"/>
      <c r="I148" s="36"/>
      <c r="J148" s="36"/>
      <c r="K148" s="36"/>
      <c r="L148" s="29"/>
      <c r="M148" s="29"/>
      <c r="N148" s="29"/>
      <c r="O148" s="29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  <c r="AA148" s="36"/>
      <c r="AB148" s="36"/>
      <c r="AC148" s="36"/>
      <c r="AD148" s="36"/>
      <c r="AE148" s="36"/>
      <c r="AF148" s="36"/>
      <c r="AG148" s="36"/>
      <c r="AH148" s="36"/>
      <c r="AI148" s="36"/>
      <c r="AJ148" s="36"/>
    </row>
    <row r="149" spans="1:36" x14ac:dyDescent="0.2">
      <c r="A149" s="8"/>
      <c r="B149" s="8"/>
      <c r="C149" s="8"/>
      <c r="D149" s="8"/>
      <c r="E149" s="8"/>
      <c r="F149" s="8"/>
      <c r="G149" s="8"/>
      <c r="H149" s="36"/>
      <c r="I149" s="36"/>
      <c r="J149" s="36"/>
      <c r="K149" s="36"/>
      <c r="L149" s="29"/>
      <c r="M149" s="29"/>
      <c r="N149" s="29"/>
      <c r="O149" s="29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  <c r="AA149" s="36"/>
      <c r="AB149" s="36"/>
      <c r="AC149" s="36"/>
      <c r="AD149" s="36"/>
      <c r="AE149" s="36"/>
      <c r="AF149" s="36"/>
      <c r="AG149" s="36"/>
      <c r="AH149" s="36"/>
      <c r="AI149" s="36"/>
      <c r="AJ149" s="36"/>
    </row>
    <row r="150" spans="1:36" x14ac:dyDescent="0.2">
      <c r="A150" s="8"/>
      <c r="B150" s="8"/>
      <c r="C150" s="8"/>
      <c r="D150" s="8"/>
      <c r="E150" s="8"/>
      <c r="F150" s="8"/>
      <c r="G150" s="8"/>
      <c r="H150" s="36"/>
      <c r="I150" s="36"/>
      <c r="J150" s="36"/>
      <c r="K150" s="36"/>
      <c r="L150" s="29"/>
      <c r="M150" s="29"/>
      <c r="N150" s="29"/>
      <c r="O150" s="29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  <c r="AA150" s="36"/>
      <c r="AB150" s="36"/>
      <c r="AC150" s="36"/>
      <c r="AD150" s="36"/>
      <c r="AE150" s="36"/>
      <c r="AF150" s="36"/>
      <c r="AG150" s="36"/>
      <c r="AH150" s="36"/>
      <c r="AI150" s="36"/>
      <c r="AJ150" s="36"/>
    </row>
    <row r="151" spans="1:36" x14ac:dyDescent="0.2">
      <c r="A151" s="8"/>
      <c r="B151" s="8"/>
      <c r="C151" s="8"/>
      <c r="D151" s="8"/>
      <c r="E151" s="8"/>
      <c r="F151" s="8"/>
      <c r="G151" s="8"/>
      <c r="H151" s="36"/>
      <c r="I151" s="36"/>
      <c r="J151" s="36"/>
      <c r="K151" s="36"/>
      <c r="L151" s="29"/>
      <c r="M151" s="29"/>
      <c r="N151" s="29"/>
      <c r="O151" s="29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  <c r="AA151" s="36"/>
      <c r="AB151" s="36"/>
      <c r="AC151" s="36"/>
      <c r="AD151" s="36"/>
      <c r="AE151" s="36"/>
      <c r="AF151" s="36"/>
      <c r="AG151" s="36"/>
      <c r="AH151" s="36"/>
      <c r="AI151" s="36"/>
      <c r="AJ151" s="36"/>
    </row>
    <row r="152" spans="1:36" x14ac:dyDescent="0.2">
      <c r="A152" s="8"/>
      <c r="B152" s="8"/>
      <c r="C152" s="8"/>
      <c r="D152" s="8"/>
      <c r="E152" s="8"/>
      <c r="F152" s="8"/>
      <c r="G152" s="8"/>
      <c r="H152" s="36"/>
      <c r="I152" s="36"/>
      <c r="J152" s="36"/>
      <c r="K152" s="36"/>
      <c r="L152" s="29"/>
      <c r="M152" s="29"/>
      <c r="N152" s="29"/>
      <c r="O152" s="29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  <c r="AA152" s="36"/>
      <c r="AB152" s="36"/>
      <c r="AC152" s="36"/>
      <c r="AD152" s="36"/>
      <c r="AE152" s="36"/>
      <c r="AF152" s="36"/>
      <c r="AG152" s="36"/>
      <c r="AH152" s="36"/>
      <c r="AI152" s="36"/>
      <c r="AJ152" s="36"/>
    </row>
    <row r="153" spans="1:36" x14ac:dyDescent="0.2">
      <c r="A153" s="8"/>
      <c r="B153" s="8"/>
      <c r="C153" s="8"/>
      <c r="D153" s="8"/>
      <c r="E153" s="8"/>
      <c r="F153" s="8"/>
      <c r="G153" s="8"/>
      <c r="H153" s="36"/>
      <c r="I153" s="36"/>
      <c r="J153" s="36"/>
      <c r="K153" s="36"/>
      <c r="L153" s="29"/>
      <c r="M153" s="29"/>
      <c r="N153" s="29"/>
      <c r="O153" s="29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  <c r="AA153" s="36"/>
      <c r="AB153" s="36"/>
      <c r="AC153" s="36"/>
      <c r="AD153" s="36"/>
      <c r="AE153" s="36"/>
      <c r="AF153" s="36"/>
      <c r="AG153" s="36"/>
      <c r="AH153" s="36"/>
      <c r="AI153" s="36"/>
      <c r="AJ153" s="36"/>
    </row>
    <row r="154" spans="1:36" x14ac:dyDescent="0.2">
      <c r="A154" s="8"/>
      <c r="B154" s="8"/>
      <c r="C154" s="8"/>
      <c r="D154" s="8"/>
      <c r="E154" s="8"/>
      <c r="F154" s="8"/>
      <c r="G154" s="8"/>
      <c r="H154" s="36"/>
      <c r="I154" s="36"/>
      <c r="J154" s="36"/>
      <c r="K154" s="36"/>
      <c r="L154" s="29"/>
      <c r="M154" s="29"/>
      <c r="N154" s="29"/>
      <c r="O154" s="29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  <c r="AA154" s="36"/>
      <c r="AB154" s="36"/>
      <c r="AC154" s="36"/>
      <c r="AD154" s="36"/>
      <c r="AE154" s="36"/>
      <c r="AF154" s="36"/>
      <c r="AG154" s="36"/>
      <c r="AH154" s="36"/>
      <c r="AI154" s="36"/>
      <c r="AJ154" s="36"/>
    </row>
    <row r="155" spans="1:36" x14ac:dyDescent="0.2">
      <c r="A155" s="8"/>
      <c r="B155" s="8"/>
      <c r="C155" s="8"/>
      <c r="D155" s="8"/>
      <c r="E155" s="8"/>
      <c r="F155" s="8"/>
      <c r="G155" s="8"/>
      <c r="H155" s="36"/>
      <c r="I155" s="36"/>
      <c r="J155" s="36"/>
      <c r="K155" s="36"/>
      <c r="L155" s="29"/>
      <c r="M155" s="29"/>
      <c r="N155" s="29"/>
      <c r="O155" s="29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  <c r="AA155" s="36"/>
      <c r="AB155" s="36"/>
      <c r="AC155" s="36"/>
      <c r="AD155" s="36"/>
      <c r="AE155" s="36"/>
      <c r="AF155" s="36"/>
      <c r="AG155" s="36"/>
      <c r="AH155" s="36"/>
      <c r="AI155" s="36"/>
      <c r="AJ155" s="36"/>
    </row>
    <row r="156" spans="1:36" x14ac:dyDescent="0.2">
      <c r="A156" s="8"/>
      <c r="B156" s="8"/>
      <c r="C156" s="8"/>
      <c r="D156" s="8"/>
      <c r="E156" s="8"/>
      <c r="F156" s="8"/>
      <c r="G156" s="8"/>
      <c r="H156" s="47"/>
      <c r="I156" s="36"/>
      <c r="J156" s="36"/>
      <c r="K156" s="36"/>
      <c r="L156" s="29"/>
      <c r="M156" s="29"/>
      <c r="N156" s="29"/>
      <c r="O156" s="29"/>
      <c r="P156" s="47"/>
      <c r="Q156" s="36"/>
      <c r="R156" s="36"/>
      <c r="S156" s="36"/>
      <c r="T156" s="36"/>
      <c r="U156" s="36"/>
      <c r="V156" s="36"/>
      <c r="W156" s="36"/>
      <c r="X156" s="36"/>
      <c r="Y156" s="36"/>
      <c r="Z156" s="36"/>
      <c r="AA156" s="36"/>
      <c r="AB156" s="36"/>
      <c r="AC156" s="36"/>
      <c r="AD156" s="36"/>
      <c r="AE156" s="36"/>
      <c r="AF156" s="36"/>
      <c r="AG156" s="36"/>
      <c r="AH156" s="36"/>
      <c r="AI156" s="36"/>
      <c r="AJ156" s="36"/>
    </row>
    <row r="157" spans="1:36" x14ac:dyDescent="0.2">
      <c r="A157" s="8"/>
      <c r="B157" s="8"/>
      <c r="C157" s="8"/>
      <c r="D157" s="8"/>
      <c r="E157" s="8"/>
      <c r="F157" s="8"/>
      <c r="G157" s="8"/>
      <c r="H157" s="47"/>
      <c r="I157" s="36"/>
      <c r="J157" s="36"/>
      <c r="K157" s="36"/>
      <c r="L157" s="29"/>
      <c r="M157" s="29"/>
      <c r="N157" s="29"/>
      <c r="O157" s="29"/>
      <c r="P157" s="47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</row>
    <row r="158" spans="1:36" x14ac:dyDescent="0.2">
      <c r="A158" s="8"/>
      <c r="B158" s="8"/>
      <c r="C158" s="8"/>
      <c r="D158" s="8"/>
      <c r="E158" s="8"/>
      <c r="F158" s="8"/>
      <c r="G158" s="8"/>
      <c r="H158" s="47"/>
      <c r="I158" s="36"/>
      <c r="J158" s="36"/>
      <c r="K158" s="36"/>
      <c r="L158" s="29"/>
      <c r="M158" s="29"/>
      <c r="N158" s="29"/>
      <c r="O158" s="29"/>
      <c r="P158" s="47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  <c r="AI158" s="36"/>
      <c r="AJ158" s="36"/>
    </row>
    <row r="159" spans="1:36" x14ac:dyDescent="0.2">
      <c r="A159" s="8"/>
      <c r="B159" s="8"/>
      <c r="C159" s="8"/>
      <c r="D159" s="8"/>
      <c r="E159" s="8"/>
      <c r="F159" s="8"/>
      <c r="G159" s="8"/>
      <c r="H159" s="47"/>
      <c r="I159" s="36"/>
      <c r="J159" s="36"/>
      <c r="K159" s="36"/>
      <c r="L159" s="29"/>
      <c r="M159" s="29"/>
      <c r="N159" s="29"/>
      <c r="O159" s="29"/>
      <c r="P159" s="47"/>
      <c r="Q159" s="36"/>
      <c r="R159" s="36"/>
      <c r="S159" s="36"/>
      <c r="T159" s="36"/>
      <c r="U159" s="36"/>
      <c r="V159" s="36"/>
      <c r="W159" s="36"/>
      <c r="X159" s="36"/>
      <c r="Y159" s="36"/>
      <c r="Z159" s="36"/>
      <c r="AA159" s="36"/>
      <c r="AB159" s="36"/>
      <c r="AC159" s="36"/>
      <c r="AD159" s="36"/>
      <c r="AE159" s="36"/>
      <c r="AF159" s="36"/>
      <c r="AG159" s="36"/>
      <c r="AH159" s="36"/>
      <c r="AI159" s="36"/>
      <c r="AJ159" s="36"/>
    </row>
    <row r="160" spans="1:36" x14ac:dyDescent="0.2">
      <c r="A160" s="8"/>
      <c r="B160" s="8"/>
      <c r="C160" s="8"/>
      <c r="D160" s="8"/>
      <c r="E160" s="8"/>
      <c r="F160" s="8"/>
      <c r="G160" s="8"/>
      <c r="H160" s="47"/>
      <c r="I160" s="36"/>
      <c r="J160" s="36"/>
      <c r="K160" s="36"/>
      <c r="L160" s="29"/>
      <c r="M160" s="29"/>
      <c r="N160" s="29"/>
      <c r="O160" s="29"/>
      <c r="P160" s="47"/>
      <c r="Q160" s="36"/>
      <c r="R160" s="36"/>
      <c r="S160" s="36"/>
      <c r="T160" s="36"/>
      <c r="U160" s="36"/>
      <c r="V160" s="36"/>
      <c r="W160" s="36"/>
      <c r="X160" s="36"/>
      <c r="Y160" s="36"/>
      <c r="Z160" s="36"/>
      <c r="AA160" s="36"/>
      <c r="AB160" s="36"/>
      <c r="AC160" s="36"/>
      <c r="AD160" s="36"/>
      <c r="AE160" s="36"/>
      <c r="AF160" s="36"/>
      <c r="AG160" s="36"/>
      <c r="AH160" s="36"/>
      <c r="AI160" s="36"/>
      <c r="AJ160" s="36"/>
    </row>
    <row r="161" spans="1:36" x14ac:dyDescent="0.2">
      <c r="A161" s="8"/>
      <c r="B161" s="8"/>
      <c r="C161" s="8"/>
      <c r="D161" s="8"/>
      <c r="E161" s="8"/>
      <c r="F161" s="8"/>
      <c r="G161" s="8"/>
      <c r="H161" s="47"/>
      <c r="I161" s="36"/>
      <c r="J161" s="36"/>
      <c r="K161" s="36"/>
      <c r="L161" s="29"/>
      <c r="M161" s="29"/>
      <c r="N161" s="29"/>
      <c r="O161" s="29"/>
      <c r="P161" s="47"/>
      <c r="Q161" s="36"/>
      <c r="R161" s="36"/>
      <c r="S161" s="36"/>
      <c r="T161" s="36"/>
      <c r="U161" s="36"/>
      <c r="V161" s="36"/>
      <c r="W161" s="36"/>
      <c r="X161" s="36"/>
      <c r="Y161" s="36"/>
      <c r="Z161" s="36"/>
      <c r="AA161" s="36"/>
      <c r="AB161" s="36"/>
      <c r="AC161" s="36"/>
      <c r="AD161" s="36"/>
      <c r="AE161" s="36"/>
      <c r="AF161" s="36"/>
      <c r="AG161" s="36"/>
      <c r="AH161" s="36"/>
      <c r="AI161" s="36"/>
      <c r="AJ161" s="36"/>
    </row>
    <row r="162" spans="1:36" x14ac:dyDescent="0.2">
      <c r="A162" s="8"/>
      <c r="B162" s="8"/>
      <c r="C162" s="8"/>
      <c r="D162" s="8"/>
      <c r="E162" s="8"/>
      <c r="F162" s="8"/>
      <c r="G162" s="8"/>
      <c r="H162" s="47"/>
      <c r="I162" s="36"/>
      <c r="J162" s="36"/>
      <c r="K162" s="36"/>
      <c r="L162" s="29"/>
      <c r="M162" s="29"/>
      <c r="N162" s="29"/>
      <c r="O162" s="29"/>
      <c r="P162" s="47"/>
      <c r="Q162" s="36"/>
      <c r="R162" s="36"/>
      <c r="S162" s="36"/>
      <c r="T162" s="36"/>
      <c r="U162" s="36"/>
      <c r="V162" s="36"/>
      <c r="W162" s="36"/>
      <c r="X162" s="36"/>
      <c r="Y162" s="36"/>
      <c r="Z162" s="36"/>
      <c r="AA162" s="36"/>
      <c r="AB162" s="36"/>
      <c r="AC162" s="36"/>
      <c r="AD162" s="36"/>
      <c r="AE162" s="36"/>
      <c r="AF162" s="36"/>
      <c r="AG162" s="36"/>
      <c r="AH162" s="36"/>
      <c r="AI162" s="36"/>
      <c r="AJ162" s="36"/>
    </row>
    <row r="163" spans="1:36" x14ac:dyDescent="0.2">
      <c r="A163" s="8"/>
      <c r="B163" s="8"/>
      <c r="C163" s="8"/>
      <c r="D163" s="8"/>
      <c r="E163" s="8"/>
      <c r="F163" s="8"/>
      <c r="G163" s="8"/>
      <c r="H163" s="47"/>
      <c r="I163" s="36"/>
      <c r="J163" s="36"/>
      <c r="K163" s="36"/>
      <c r="L163" s="29"/>
      <c r="M163" s="29"/>
      <c r="N163" s="29"/>
      <c r="O163" s="29"/>
      <c r="P163" s="47"/>
      <c r="Q163" s="36"/>
      <c r="R163" s="36"/>
      <c r="S163" s="36"/>
      <c r="T163" s="36"/>
      <c r="U163" s="36"/>
      <c r="V163" s="36"/>
      <c r="W163" s="36"/>
      <c r="X163" s="36"/>
      <c r="Y163" s="36"/>
      <c r="Z163" s="36"/>
      <c r="AA163" s="36"/>
      <c r="AB163" s="36"/>
      <c r="AC163" s="36"/>
      <c r="AD163" s="36"/>
      <c r="AE163" s="36"/>
      <c r="AF163" s="36"/>
      <c r="AG163" s="36"/>
      <c r="AH163" s="36"/>
      <c r="AI163" s="36"/>
      <c r="AJ163" s="36"/>
    </row>
    <row r="164" spans="1:36" x14ac:dyDescent="0.2">
      <c r="A164" s="8"/>
      <c r="B164" s="8"/>
      <c r="C164" s="8"/>
      <c r="D164" s="8"/>
      <c r="E164" s="8"/>
      <c r="F164" s="8"/>
      <c r="G164" s="8"/>
      <c r="H164" s="47"/>
      <c r="I164" s="36"/>
      <c r="J164" s="36"/>
      <c r="K164" s="36"/>
      <c r="L164" s="29"/>
      <c r="M164" s="29"/>
      <c r="N164" s="29"/>
      <c r="O164" s="29"/>
      <c r="P164" s="47"/>
      <c r="Q164" s="36"/>
      <c r="R164" s="36"/>
      <c r="S164" s="36"/>
      <c r="T164" s="36"/>
      <c r="U164" s="36"/>
      <c r="V164" s="36"/>
      <c r="W164" s="36"/>
      <c r="X164" s="36"/>
      <c r="Y164" s="36"/>
      <c r="Z164" s="36"/>
      <c r="AA164" s="36"/>
      <c r="AB164" s="36"/>
      <c r="AC164" s="36"/>
      <c r="AD164" s="36"/>
      <c r="AE164" s="36"/>
      <c r="AF164" s="36"/>
      <c r="AG164" s="36"/>
      <c r="AH164" s="36"/>
      <c r="AI164" s="36"/>
      <c r="AJ164" s="36"/>
    </row>
    <row r="165" spans="1:36" x14ac:dyDescent="0.2">
      <c r="A165" s="8"/>
      <c r="B165" s="8"/>
      <c r="C165" s="8"/>
      <c r="D165" s="8"/>
      <c r="E165" s="8"/>
      <c r="F165" s="8"/>
      <c r="G165" s="8"/>
      <c r="H165" s="47"/>
      <c r="I165" s="36"/>
      <c r="J165" s="36"/>
      <c r="K165" s="36"/>
      <c r="L165" s="29"/>
      <c r="M165" s="29"/>
      <c r="N165" s="29"/>
      <c r="O165" s="29"/>
      <c r="P165" s="47"/>
      <c r="Q165" s="36"/>
      <c r="R165" s="36"/>
      <c r="S165" s="36"/>
      <c r="T165" s="36"/>
      <c r="U165" s="36"/>
      <c r="V165" s="36"/>
      <c r="W165" s="36"/>
      <c r="X165" s="36"/>
      <c r="Y165" s="36"/>
      <c r="Z165" s="36"/>
      <c r="AA165" s="36"/>
      <c r="AB165" s="36"/>
      <c r="AC165" s="36"/>
      <c r="AD165" s="36"/>
      <c r="AE165" s="36"/>
      <c r="AF165" s="36"/>
      <c r="AG165" s="36"/>
      <c r="AH165" s="36"/>
      <c r="AI165" s="36"/>
      <c r="AJ165" s="36"/>
    </row>
    <row r="166" spans="1:36" x14ac:dyDescent="0.2">
      <c r="A166" s="8"/>
      <c r="B166" s="8"/>
      <c r="C166" s="8"/>
      <c r="D166" s="8"/>
      <c r="E166" s="8"/>
      <c r="F166" s="8"/>
      <c r="G166" s="8"/>
      <c r="H166" s="47"/>
      <c r="I166" s="36"/>
      <c r="J166" s="36"/>
      <c r="K166" s="36"/>
      <c r="L166" s="29"/>
      <c r="M166" s="29"/>
      <c r="N166" s="29"/>
      <c r="O166" s="29"/>
      <c r="P166" s="47"/>
      <c r="Q166" s="36"/>
      <c r="R166" s="36"/>
      <c r="S166" s="36"/>
      <c r="T166" s="36"/>
      <c r="U166" s="36"/>
      <c r="V166" s="36"/>
      <c r="W166" s="36"/>
      <c r="X166" s="36"/>
      <c r="Y166" s="36"/>
      <c r="Z166" s="36"/>
      <c r="AA166" s="36"/>
      <c r="AB166" s="36"/>
      <c r="AC166" s="36"/>
      <c r="AD166" s="36"/>
      <c r="AE166" s="36"/>
      <c r="AF166" s="36"/>
      <c r="AG166" s="36"/>
      <c r="AH166" s="36"/>
      <c r="AI166" s="36"/>
      <c r="AJ166" s="36"/>
    </row>
    <row r="167" spans="1:36" x14ac:dyDescent="0.2">
      <c r="A167" s="8"/>
      <c r="B167" s="8"/>
      <c r="C167" s="8"/>
      <c r="D167" s="8"/>
      <c r="E167" s="8"/>
      <c r="F167" s="8"/>
      <c r="G167" s="8"/>
      <c r="H167" s="47"/>
      <c r="I167" s="36"/>
      <c r="J167" s="36"/>
      <c r="K167" s="36"/>
      <c r="L167" s="29"/>
      <c r="M167" s="29"/>
      <c r="N167" s="29"/>
      <c r="O167" s="29"/>
      <c r="P167" s="47"/>
      <c r="Q167" s="36"/>
      <c r="R167" s="36"/>
      <c r="S167" s="36"/>
      <c r="T167" s="36"/>
      <c r="U167" s="36"/>
      <c r="V167" s="36"/>
      <c r="W167" s="36"/>
      <c r="X167" s="36"/>
      <c r="Y167" s="36"/>
      <c r="Z167" s="36"/>
      <c r="AA167" s="36"/>
      <c r="AB167" s="36"/>
      <c r="AC167" s="36"/>
      <c r="AD167" s="36"/>
      <c r="AE167" s="36"/>
      <c r="AF167" s="36"/>
      <c r="AG167" s="36"/>
      <c r="AH167" s="36"/>
      <c r="AI167" s="36"/>
      <c r="AJ167" s="36"/>
    </row>
    <row r="168" spans="1:36" x14ac:dyDescent="0.2">
      <c r="A168" s="8"/>
      <c r="B168" s="8"/>
      <c r="C168" s="8"/>
      <c r="D168" s="8"/>
      <c r="E168" s="8"/>
      <c r="F168" s="8"/>
      <c r="G168" s="8"/>
      <c r="H168" s="47"/>
      <c r="I168" s="36"/>
      <c r="J168" s="36"/>
      <c r="K168" s="36"/>
      <c r="L168" s="29"/>
      <c r="M168" s="29"/>
      <c r="N168" s="29"/>
      <c r="O168" s="29"/>
      <c r="P168" s="47"/>
      <c r="Q168" s="36"/>
      <c r="R168" s="36"/>
      <c r="S168" s="36"/>
      <c r="T168" s="36"/>
      <c r="U168" s="36"/>
      <c r="V168" s="36"/>
      <c r="W168" s="36"/>
      <c r="X168" s="36"/>
      <c r="Y168" s="36"/>
      <c r="Z168" s="36"/>
      <c r="AA168" s="36"/>
      <c r="AB168" s="36"/>
      <c r="AC168" s="36"/>
      <c r="AD168" s="36"/>
      <c r="AE168" s="36"/>
      <c r="AF168" s="36"/>
      <c r="AG168" s="36"/>
      <c r="AH168" s="36"/>
      <c r="AI168" s="36"/>
      <c r="AJ168" s="36"/>
    </row>
    <row r="169" spans="1:36" x14ac:dyDescent="0.2">
      <c r="A169" s="8"/>
      <c r="B169" s="8"/>
      <c r="C169" s="8"/>
      <c r="D169" s="8"/>
      <c r="E169" s="8"/>
      <c r="F169" s="8"/>
      <c r="G169" s="8"/>
      <c r="H169" s="47"/>
      <c r="I169" s="36"/>
      <c r="J169" s="36"/>
      <c r="K169" s="36"/>
      <c r="L169" s="29"/>
      <c r="M169" s="29"/>
      <c r="N169" s="29"/>
      <c r="O169" s="29"/>
      <c r="P169" s="47"/>
      <c r="Q169" s="36"/>
      <c r="R169" s="36"/>
      <c r="S169" s="36"/>
      <c r="T169" s="36"/>
      <c r="U169" s="36"/>
      <c r="V169" s="36"/>
      <c r="W169" s="36"/>
      <c r="X169" s="36"/>
      <c r="Y169" s="36"/>
      <c r="Z169" s="36"/>
      <c r="AA169" s="36"/>
      <c r="AB169" s="36"/>
      <c r="AC169" s="36"/>
      <c r="AD169" s="36"/>
      <c r="AE169" s="36"/>
      <c r="AF169" s="36"/>
      <c r="AG169" s="36"/>
      <c r="AH169" s="36"/>
      <c r="AI169" s="36"/>
      <c r="AJ169" s="36"/>
    </row>
    <row r="170" spans="1:36" x14ac:dyDescent="0.2">
      <c r="A170" s="8"/>
      <c r="B170" s="8"/>
      <c r="C170" s="8"/>
      <c r="D170" s="8"/>
      <c r="E170" s="8"/>
      <c r="F170" s="8"/>
      <c r="G170" s="8"/>
      <c r="H170" s="47"/>
      <c r="I170" s="36"/>
      <c r="J170" s="36"/>
      <c r="K170" s="36"/>
      <c r="L170" s="29"/>
      <c r="M170" s="29"/>
      <c r="N170" s="29"/>
      <c r="O170" s="29"/>
      <c r="P170" s="47"/>
      <c r="Q170" s="36"/>
      <c r="R170" s="36"/>
      <c r="S170" s="36"/>
      <c r="T170" s="36"/>
      <c r="U170" s="36"/>
      <c r="V170" s="36"/>
      <c r="W170" s="36"/>
      <c r="X170" s="36"/>
      <c r="Y170" s="36"/>
      <c r="Z170" s="36"/>
      <c r="AA170" s="36"/>
      <c r="AB170" s="36"/>
      <c r="AC170" s="36"/>
      <c r="AD170" s="36"/>
      <c r="AE170" s="36"/>
      <c r="AF170" s="36"/>
      <c r="AG170" s="36"/>
      <c r="AH170" s="36"/>
      <c r="AI170" s="36"/>
      <c r="AJ170" s="36"/>
    </row>
    <row r="171" spans="1:36" x14ac:dyDescent="0.2">
      <c r="A171" s="8"/>
      <c r="B171" s="8"/>
      <c r="C171" s="8"/>
      <c r="D171" s="8"/>
      <c r="E171" s="8"/>
      <c r="F171" s="8"/>
      <c r="G171" s="8"/>
      <c r="H171" s="47"/>
      <c r="I171" s="36"/>
      <c r="J171" s="36"/>
      <c r="K171" s="36"/>
      <c r="L171" s="29"/>
      <c r="M171" s="29"/>
      <c r="N171" s="29"/>
      <c r="O171" s="29"/>
      <c r="P171" s="47"/>
      <c r="Q171" s="36"/>
      <c r="R171" s="36"/>
      <c r="S171" s="36"/>
      <c r="T171" s="36"/>
      <c r="U171" s="36"/>
      <c r="V171" s="36"/>
      <c r="W171" s="36"/>
      <c r="X171" s="36"/>
      <c r="Y171" s="36"/>
      <c r="Z171" s="36"/>
      <c r="AA171" s="36"/>
      <c r="AB171" s="36"/>
      <c r="AC171" s="36"/>
      <c r="AD171" s="36"/>
      <c r="AE171" s="36"/>
      <c r="AF171" s="36"/>
      <c r="AG171" s="36"/>
      <c r="AH171" s="36"/>
      <c r="AI171" s="36"/>
      <c r="AJ171" s="36"/>
    </row>
    <row r="172" spans="1:36" x14ac:dyDescent="0.2">
      <c r="A172" s="8"/>
      <c r="B172" s="8"/>
      <c r="C172" s="8"/>
      <c r="D172" s="8"/>
      <c r="E172" s="8"/>
      <c r="F172" s="8"/>
      <c r="G172" s="8"/>
      <c r="H172" s="47"/>
      <c r="I172" s="36"/>
      <c r="J172" s="36"/>
      <c r="K172" s="36"/>
      <c r="L172" s="29"/>
      <c r="M172" s="29"/>
      <c r="N172" s="29"/>
      <c r="O172" s="29"/>
      <c r="P172" s="47"/>
      <c r="Q172" s="36"/>
      <c r="R172" s="36"/>
      <c r="S172" s="36"/>
      <c r="T172" s="36"/>
      <c r="U172" s="36"/>
      <c r="V172" s="36"/>
      <c r="W172" s="36"/>
      <c r="X172" s="36"/>
      <c r="Y172" s="36"/>
      <c r="Z172" s="36"/>
      <c r="AA172" s="36"/>
      <c r="AB172" s="36"/>
      <c r="AC172" s="36"/>
      <c r="AD172" s="36"/>
      <c r="AE172" s="36"/>
      <c r="AF172" s="36"/>
      <c r="AG172" s="36"/>
      <c r="AH172" s="36"/>
      <c r="AI172" s="36"/>
      <c r="AJ172" s="36"/>
    </row>
    <row r="173" spans="1:36" x14ac:dyDescent="0.2">
      <c r="A173" s="8"/>
      <c r="B173" s="8"/>
      <c r="C173" s="8"/>
      <c r="D173" s="8"/>
      <c r="E173" s="8"/>
      <c r="F173" s="8"/>
      <c r="G173" s="8"/>
      <c r="H173" s="47"/>
      <c r="I173" s="36"/>
      <c r="J173" s="36"/>
      <c r="K173" s="36"/>
      <c r="L173" s="29"/>
      <c r="M173" s="29"/>
      <c r="N173" s="29"/>
      <c r="O173" s="29"/>
      <c r="P173" s="47"/>
      <c r="Q173" s="36"/>
      <c r="R173" s="36"/>
      <c r="S173" s="36"/>
      <c r="T173" s="36"/>
      <c r="U173" s="36"/>
      <c r="V173" s="36"/>
      <c r="W173" s="36"/>
      <c r="X173" s="36"/>
      <c r="Y173" s="36"/>
      <c r="Z173" s="36"/>
      <c r="AA173" s="36"/>
      <c r="AB173" s="36"/>
      <c r="AC173" s="36"/>
      <c r="AD173" s="36"/>
      <c r="AE173" s="36"/>
      <c r="AF173" s="36"/>
      <c r="AG173" s="36"/>
      <c r="AH173" s="36"/>
      <c r="AI173" s="36"/>
      <c r="AJ173" s="36"/>
    </row>
    <row r="174" spans="1:36" x14ac:dyDescent="0.2">
      <c r="A174" s="8"/>
      <c r="B174" s="8"/>
      <c r="C174" s="8"/>
      <c r="D174" s="8"/>
      <c r="E174" s="8"/>
      <c r="F174" s="8"/>
      <c r="G174" s="8"/>
      <c r="H174" s="36"/>
      <c r="I174" s="36"/>
      <c r="J174" s="36"/>
      <c r="K174" s="36"/>
      <c r="L174" s="29"/>
      <c r="M174" s="29"/>
      <c r="N174" s="29"/>
      <c r="O174" s="29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  <c r="AA174" s="36"/>
      <c r="AB174" s="36"/>
      <c r="AC174" s="36"/>
      <c r="AD174" s="36"/>
      <c r="AE174" s="36"/>
      <c r="AF174" s="36"/>
      <c r="AG174" s="36"/>
      <c r="AH174" s="36"/>
      <c r="AI174" s="36"/>
      <c r="AJ174" s="36"/>
    </row>
    <row r="175" spans="1:36" x14ac:dyDescent="0.2">
      <c r="A175" s="8"/>
      <c r="B175" s="8"/>
      <c r="C175" s="8"/>
      <c r="D175" s="8"/>
      <c r="E175" s="8"/>
      <c r="F175" s="8"/>
      <c r="G175" s="8"/>
      <c r="H175" s="36"/>
      <c r="I175" s="36"/>
      <c r="J175" s="36"/>
      <c r="K175" s="36"/>
      <c r="L175" s="29"/>
      <c r="M175" s="29"/>
      <c r="N175" s="29"/>
      <c r="O175" s="29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  <c r="AA175" s="36"/>
      <c r="AB175" s="36"/>
      <c r="AC175" s="36"/>
      <c r="AD175" s="36"/>
      <c r="AE175" s="36"/>
      <c r="AF175" s="36"/>
      <c r="AG175" s="36"/>
      <c r="AH175" s="36"/>
      <c r="AI175" s="36"/>
      <c r="AJ175" s="36"/>
    </row>
    <row r="176" spans="1:36" x14ac:dyDescent="0.2">
      <c r="A176" s="8"/>
      <c r="B176" s="8"/>
      <c r="C176" s="8"/>
      <c r="D176" s="8"/>
      <c r="E176" s="8"/>
      <c r="F176" s="8"/>
      <c r="G176" s="8"/>
      <c r="H176" s="36"/>
      <c r="I176" s="36"/>
      <c r="J176" s="36"/>
      <c r="K176" s="36"/>
      <c r="L176" s="29"/>
      <c r="M176" s="29"/>
      <c r="N176" s="29"/>
      <c r="O176" s="29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  <c r="AA176" s="36"/>
      <c r="AB176" s="36"/>
      <c r="AC176" s="36"/>
      <c r="AD176" s="36"/>
      <c r="AE176" s="36"/>
      <c r="AF176" s="36"/>
      <c r="AG176" s="36"/>
      <c r="AH176" s="36"/>
      <c r="AI176" s="36"/>
      <c r="AJ176" s="36"/>
    </row>
    <row r="177" spans="1:36" x14ac:dyDescent="0.2">
      <c r="A177" s="8"/>
      <c r="B177" s="8"/>
      <c r="C177" s="8"/>
      <c r="D177" s="8"/>
      <c r="E177" s="8"/>
      <c r="F177" s="8"/>
      <c r="G177" s="8"/>
      <c r="H177" s="36"/>
      <c r="I177" s="36"/>
      <c r="J177" s="36"/>
      <c r="K177" s="36"/>
      <c r="L177" s="29"/>
      <c r="M177" s="29"/>
      <c r="N177" s="29"/>
      <c r="O177" s="29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  <c r="AA177" s="36"/>
      <c r="AB177" s="36"/>
      <c r="AC177" s="36"/>
      <c r="AD177" s="36"/>
      <c r="AE177" s="36"/>
      <c r="AF177" s="36"/>
      <c r="AG177" s="36"/>
      <c r="AH177" s="36"/>
      <c r="AI177" s="36"/>
      <c r="AJ177" s="36"/>
    </row>
    <row r="178" spans="1:36" x14ac:dyDescent="0.2">
      <c r="A178" s="8"/>
      <c r="B178" s="8"/>
      <c r="C178" s="8"/>
      <c r="D178" s="8"/>
      <c r="E178" s="8"/>
      <c r="F178" s="8"/>
      <c r="G178" s="8"/>
      <c r="H178" s="36"/>
      <c r="I178" s="36"/>
      <c r="J178" s="36"/>
      <c r="K178" s="36"/>
      <c r="L178" s="29"/>
      <c r="M178" s="29"/>
      <c r="N178" s="29"/>
      <c r="O178" s="29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  <c r="AA178" s="36"/>
      <c r="AB178" s="36"/>
      <c r="AC178" s="36"/>
      <c r="AD178" s="36"/>
      <c r="AE178" s="36"/>
      <c r="AF178" s="36"/>
      <c r="AG178" s="36"/>
      <c r="AH178" s="36"/>
      <c r="AI178" s="36"/>
      <c r="AJ178" s="36"/>
    </row>
    <row r="179" spans="1:36" x14ac:dyDescent="0.2">
      <c r="A179" s="8"/>
      <c r="B179" s="8"/>
      <c r="C179" s="8"/>
      <c r="D179" s="8"/>
      <c r="E179" s="8"/>
      <c r="F179" s="8"/>
      <c r="G179" s="8"/>
      <c r="H179" s="36"/>
      <c r="I179" s="36"/>
      <c r="J179" s="36"/>
      <c r="K179" s="36"/>
      <c r="L179" s="29"/>
      <c r="M179" s="29"/>
      <c r="N179" s="29"/>
      <c r="O179" s="29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  <c r="AA179" s="36"/>
      <c r="AB179" s="36"/>
      <c r="AC179" s="36"/>
      <c r="AD179" s="36"/>
      <c r="AE179" s="36"/>
      <c r="AF179" s="36"/>
      <c r="AG179" s="36"/>
      <c r="AH179" s="36"/>
      <c r="AI179" s="36"/>
      <c r="AJ179" s="36"/>
    </row>
    <row r="180" spans="1:36" x14ac:dyDescent="0.2">
      <c r="A180" s="8"/>
      <c r="B180" s="8"/>
      <c r="C180" s="8"/>
      <c r="D180" s="8"/>
      <c r="E180" s="8"/>
      <c r="F180" s="8"/>
      <c r="G180" s="8"/>
      <c r="H180" s="36"/>
      <c r="I180" s="36"/>
      <c r="J180" s="36"/>
      <c r="K180" s="36"/>
      <c r="L180" s="29"/>
      <c r="M180" s="29"/>
      <c r="N180" s="29"/>
      <c r="O180" s="29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  <c r="AA180" s="36"/>
      <c r="AB180" s="36"/>
      <c r="AC180" s="36"/>
      <c r="AD180" s="36"/>
      <c r="AE180" s="36"/>
      <c r="AF180" s="36"/>
      <c r="AG180" s="36"/>
      <c r="AH180" s="36"/>
      <c r="AI180" s="36"/>
      <c r="AJ180" s="36"/>
    </row>
    <row r="181" spans="1:36" x14ac:dyDescent="0.2">
      <c r="A181" s="8"/>
      <c r="B181" s="8"/>
      <c r="C181" s="8"/>
      <c r="D181" s="8"/>
      <c r="E181" s="8"/>
      <c r="F181" s="8"/>
      <c r="G181" s="8"/>
      <c r="H181" s="36"/>
      <c r="I181" s="36"/>
      <c r="J181" s="36"/>
      <c r="K181" s="29"/>
      <c r="L181" s="29"/>
      <c r="M181" s="29"/>
      <c r="N181" s="29"/>
      <c r="O181" s="29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  <c r="AA181" s="36"/>
      <c r="AB181" s="36"/>
      <c r="AC181" s="36"/>
      <c r="AD181" s="36"/>
      <c r="AE181" s="36"/>
      <c r="AF181" s="36"/>
      <c r="AG181" s="36"/>
      <c r="AH181" s="36"/>
      <c r="AI181" s="36"/>
      <c r="AJ181" s="36"/>
    </row>
    <row r="182" spans="1:36" x14ac:dyDescent="0.2">
      <c r="A182" s="8"/>
      <c r="B182" s="8"/>
      <c r="C182" s="8"/>
      <c r="D182" s="8"/>
      <c r="E182" s="8"/>
      <c r="F182" s="8"/>
      <c r="G182" s="8"/>
      <c r="H182" s="36"/>
      <c r="I182" s="36"/>
      <c r="J182" s="36"/>
      <c r="K182" s="29"/>
      <c r="L182" s="29"/>
      <c r="M182" s="29"/>
      <c r="N182" s="29"/>
      <c r="O182" s="29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  <c r="AA182" s="36"/>
      <c r="AB182" s="36"/>
      <c r="AC182" s="36"/>
      <c r="AD182" s="36"/>
      <c r="AE182" s="36"/>
      <c r="AF182" s="36"/>
      <c r="AG182" s="36"/>
      <c r="AH182" s="36"/>
      <c r="AI182" s="36"/>
      <c r="AJ182" s="36"/>
    </row>
    <row r="183" spans="1:36" x14ac:dyDescent="0.2">
      <c r="A183" s="8"/>
      <c r="B183" s="8"/>
      <c r="C183" s="8"/>
      <c r="D183" s="8"/>
      <c r="E183" s="8"/>
      <c r="F183" s="8"/>
      <c r="G183" s="8"/>
      <c r="H183" s="36"/>
      <c r="I183" s="36"/>
      <c r="J183" s="36"/>
      <c r="K183" s="29"/>
      <c r="L183" s="29"/>
      <c r="M183" s="29"/>
      <c r="N183" s="29"/>
      <c r="O183" s="29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  <c r="AA183" s="36"/>
      <c r="AB183" s="36"/>
      <c r="AC183" s="36"/>
      <c r="AD183" s="36"/>
      <c r="AE183" s="36"/>
      <c r="AF183" s="36"/>
      <c r="AG183" s="36"/>
      <c r="AH183" s="36"/>
      <c r="AI183" s="36"/>
      <c r="AJ183" s="36"/>
    </row>
    <row r="184" spans="1:36" x14ac:dyDescent="0.2">
      <c r="A184" s="8"/>
      <c r="B184" s="8"/>
      <c r="C184" s="8"/>
      <c r="D184" s="8"/>
      <c r="E184" s="8"/>
      <c r="F184" s="8"/>
      <c r="G184" s="8"/>
      <c r="H184" s="36"/>
      <c r="I184" s="36"/>
      <c r="J184" s="36"/>
      <c r="K184" s="29"/>
      <c r="L184" s="29"/>
      <c r="M184" s="29"/>
      <c r="N184" s="29"/>
      <c r="O184" s="29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  <c r="AA184" s="36"/>
      <c r="AB184" s="36"/>
      <c r="AC184" s="36"/>
      <c r="AD184" s="36"/>
      <c r="AE184" s="36"/>
      <c r="AF184" s="36"/>
      <c r="AG184" s="36"/>
      <c r="AH184" s="36"/>
      <c r="AI184" s="36"/>
      <c r="AJ184" s="36"/>
    </row>
    <row r="185" spans="1:36" x14ac:dyDescent="0.2">
      <c r="A185" s="8"/>
      <c r="B185" s="8"/>
      <c r="C185" s="8"/>
      <c r="D185" s="8"/>
      <c r="E185" s="8"/>
      <c r="F185" s="8"/>
      <c r="G185" s="8"/>
      <c r="H185" s="36"/>
      <c r="I185" s="36"/>
      <c r="J185" s="36"/>
      <c r="K185" s="29"/>
      <c r="L185" s="29"/>
      <c r="M185" s="29"/>
      <c r="N185" s="29"/>
      <c r="O185" s="29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  <c r="AA185" s="36"/>
      <c r="AB185" s="36"/>
      <c r="AC185" s="36"/>
      <c r="AD185" s="36"/>
      <c r="AE185" s="36"/>
      <c r="AF185" s="36"/>
      <c r="AG185" s="36"/>
      <c r="AH185" s="36"/>
      <c r="AI185" s="36"/>
      <c r="AJ185" s="36"/>
    </row>
    <row r="186" spans="1:36" x14ac:dyDescent="0.2">
      <c r="A186" s="8"/>
      <c r="B186" s="8"/>
      <c r="C186" s="8"/>
      <c r="D186" s="8"/>
      <c r="E186" s="8"/>
      <c r="F186" s="8"/>
      <c r="G186" s="8"/>
      <c r="H186" s="36"/>
      <c r="I186" s="36"/>
      <c r="J186" s="36"/>
      <c r="K186" s="29"/>
      <c r="L186" s="29"/>
      <c r="M186" s="29"/>
      <c r="N186" s="29"/>
      <c r="O186" s="29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  <c r="AA186" s="36"/>
      <c r="AB186" s="36"/>
      <c r="AC186" s="36"/>
      <c r="AD186" s="36"/>
      <c r="AE186" s="36"/>
      <c r="AF186" s="36"/>
      <c r="AG186" s="36"/>
      <c r="AH186" s="36"/>
      <c r="AI186" s="36"/>
      <c r="AJ186" s="36"/>
    </row>
    <row r="187" spans="1:36" x14ac:dyDescent="0.2">
      <c r="A187" s="8"/>
      <c r="B187" s="8"/>
      <c r="C187" s="8"/>
      <c r="D187" s="8"/>
      <c r="E187" s="8"/>
      <c r="F187" s="8"/>
      <c r="G187" s="8"/>
      <c r="H187" s="36"/>
      <c r="I187" s="36"/>
      <c r="J187" s="36"/>
      <c r="K187" s="29"/>
      <c r="L187" s="29"/>
      <c r="M187" s="29"/>
      <c r="N187" s="29"/>
      <c r="O187" s="29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  <c r="AA187" s="36"/>
      <c r="AB187" s="36"/>
      <c r="AC187" s="36"/>
      <c r="AD187" s="36"/>
      <c r="AE187" s="36"/>
      <c r="AF187" s="36"/>
      <c r="AG187" s="36"/>
      <c r="AH187" s="36"/>
      <c r="AI187" s="36"/>
      <c r="AJ187" s="36"/>
    </row>
    <row r="188" spans="1:36" x14ac:dyDescent="0.2">
      <c r="A188" s="8"/>
      <c r="B188" s="8"/>
      <c r="C188" s="8"/>
      <c r="D188" s="8"/>
      <c r="E188" s="8"/>
      <c r="F188" s="8"/>
      <c r="G188" s="8"/>
      <c r="H188" s="36"/>
      <c r="I188" s="36"/>
      <c r="J188" s="36"/>
      <c r="K188" s="29"/>
      <c r="L188" s="29"/>
      <c r="M188" s="29"/>
      <c r="N188" s="29"/>
      <c r="O188" s="29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  <c r="AA188" s="36"/>
      <c r="AB188" s="36"/>
      <c r="AC188" s="36"/>
      <c r="AD188" s="36"/>
      <c r="AE188" s="36"/>
      <c r="AF188" s="36"/>
      <c r="AG188" s="36"/>
      <c r="AH188" s="36"/>
      <c r="AI188" s="36"/>
      <c r="AJ188" s="36"/>
    </row>
    <row r="189" spans="1:36" x14ac:dyDescent="0.2">
      <c r="A189" s="8"/>
      <c r="B189" s="8"/>
      <c r="C189" s="8"/>
      <c r="D189" s="8"/>
      <c r="E189" s="8"/>
      <c r="F189" s="8"/>
      <c r="G189" s="8"/>
      <c r="H189" s="36"/>
      <c r="I189" s="36"/>
      <c r="J189" s="36"/>
      <c r="K189" s="29"/>
      <c r="L189" s="29"/>
      <c r="M189" s="29"/>
      <c r="N189" s="29"/>
      <c r="O189" s="29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  <c r="AA189" s="36"/>
      <c r="AB189" s="36"/>
      <c r="AC189" s="36"/>
      <c r="AD189" s="36"/>
      <c r="AE189" s="36"/>
      <c r="AF189" s="36"/>
      <c r="AG189" s="36"/>
      <c r="AH189" s="36"/>
      <c r="AI189" s="36"/>
      <c r="AJ189" s="36"/>
    </row>
    <row r="190" spans="1:36" x14ac:dyDescent="0.2">
      <c r="A190" s="8"/>
      <c r="B190" s="8"/>
      <c r="C190" s="8"/>
      <c r="D190" s="8"/>
      <c r="E190" s="8"/>
      <c r="F190" s="8"/>
      <c r="G190" s="8"/>
      <c r="H190" s="36"/>
      <c r="I190" s="36"/>
      <c r="J190" s="36"/>
      <c r="K190" s="29"/>
      <c r="L190" s="29"/>
      <c r="M190" s="29"/>
      <c r="N190" s="29"/>
      <c r="O190" s="29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  <c r="AA190" s="36"/>
      <c r="AB190" s="36"/>
      <c r="AC190" s="36"/>
      <c r="AD190" s="36"/>
      <c r="AE190" s="36"/>
      <c r="AF190" s="36"/>
      <c r="AG190" s="36"/>
      <c r="AH190" s="36"/>
      <c r="AI190" s="36"/>
      <c r="AJ190" s="36"/>
    </row>
    <row r="191" spans="1:36" x14ac:dyDescent="0.2">
      <c r="A191" s="8"/>
      <c r="B191" s="8"/>
      <c r="C191" s="8"/>
      <c r="D191" s="8"/>
      <c r="E191" s="8"/>
      <c r="F191" s="8"/>
      <c r="G191" s="8"/>
      <c r="H191" s="36"/>
      <c r="I191" s="36"/>
      <c r="J191" s="36"/>
      <c r="K191" s="29"/>
      <c r="L191" s="29"/>
      <c r="M191" s="29"/>
      <c r="N191" s="29"/>
      <c r="O191" s="29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  <c r="AA191" s="36"/>
      <c r="AB191" s="36"/>
      <c r="AC191" s="36"/>
      <c r="AD191" s="36"/>
      <c r="AE191" s="36"/>
      <c r="AF191" s="36"/>
      <c r="AG191" s="36"/>
      <c r="AH191" s="36"/>
      <c r="AI191" s="36"/>
      <c r="AJ191" s="36"/>
    </row>
    <row r="192" spans="1:36" x14ac:dyDescent="0.2">
      <c r="A192" s="8"/>
      <c r="B192" s="8"/>
      <c r="C192" s="8"/>
      <c r="D192" s="8"/>
      <c r="E192" s="8"/>
      <c r="F192" s="8"/>
      <c r="G192" s="8"/>
      <c r="H192" s="36"/>
      <c r="I192" s="36"/>
      <c r="J192" s="36"/>
      <c r="K192" s="29"/>
      <c r="L192" s="29"/>
      <c r="M192" s="29"/>
      <c r="N192" s="29"/>
      <c r="O192" s="29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  <c r="AA192" s="36"/>
      <c r="AB192" s="36"/>
      <c r="AC192" s="36"/>
      <c r="AD192" s="36"/>
      <c r="AE192" s="36"/>
      <c r="AF192" s="36"/>
      <c r="AG192" s="36"/>
      <c r="AH192" s="36"/>
      <c r="AI192" s="36"/>
      <c r="AJ192" s="36"/>
    </row>
    <row r="193" spans="1:36" x14ac:dyDescent="0.2">
      <c r="A193" s="8"/>
      <c r="B193" s="8"/>
      <c r="C193" s="8"/>
      <c r="D193" s="8"/>
      <c r="E193" s="8"/>
      <c r="F193" s="8"/>
      <c r="G193" s="8"/>
      <c r="H193" s="36"/>
      <c r="I193" s="36"/>
      <c r="J193" s="36"/>
      <c r="K193" s="29"/>
      <c r="L193" s="29"/>
      <c r="M193" s="29"/>
      <c r="N193" s="29"/>
      <c r="O193" s="29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  <c r="AA193" s="36"/>
      <c r="AB193" s="36"/>
      <c r="AC193" s="36"/>
      <c r="AD193" s="36"/>
      <c r="AE193" s="36"/>
      <c r="AF193" s="36"/>
      <c r="AG193" s="36"/>
      <c r="AH193" s="36"/>
      <c r="AI193" s="36"/>
      <c r="AJ193" s="36"/>
    </row>
    <row r="194" spans="1:36" x14ac:dyDescent="0.2">
      <c r="A194" s="8"/>
      <c r="B194" s="8"/>
      <c r="C194" s="8"/>
      <c r="D194" s="8"/>
      <c r="E194" s="8"/>
      <c r="F194" s="8"/>
      <c r="G194" s="8"/>
      <c r="H194" s="36"/>
      <c r="I194" s="36"/>
      <c r="J194" s="36"/>
      <c r="K194" s="29"/>
      <c r="L194" s="29"/>
      <c r="M194" s="29"/>
      <c r="N194" s="29"/>
      <c r="O194" s="29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  <c r="AA194" s="36"/>
      <c r="AB194" s="36"/>
      <c r="AC194" s="36"/>
      <c r="AD194" s="36"/>
      <c r="AE194" s="36"/>
      <c r="AF194" s="36"/>
      <c r="AG194" s="36"/>
      <c r="AH194" s="36"/>
      <c r="AI194" s="36"/>
      <c r="AJ194" s="36"/>
    </row>
    <row r="195" spans="1:36" x14ac:dyDescent="0.2">
      <c r="A195" s="8"/>
      <c r="B195" s="8"/>
      <c r="C195" s="8"/>
      <c r="D195" s="8"/>
      <c r="E195" s="8"/>
      <c r="F195" s="8"/>
      <c r="G195" s="8"/>
      <c r="H195" s="36"/>
      <c r="I195" s="36"/>
      <c r="J195" s="36"/>
      <c r="K195" s="29"/>
      <c r="L195" s="29"/>
      <c r="M195" s="29"/>
      <c r="N195" s="29"/>
      <c r="O195" s="29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  <c r="AA195" s="36"/>
      <c r="AB195" s="36"/>
      <c r="AC195" s="36"/>
      <c r="AD195" s="36"/>
      <c r="AE195" s="36"/>
      <c r="AF195" s="36"/>
      <c r="AG195" s="36"/>
      <c r="AH195" s="36"/>
      <c r="AI195" s="36"/>
      <c r="AJ195" s="36"/>
    </row>
    <row r="196" spans="1:36" x14ac:dyDescent="0.2">
      <c r="A196" s="8"/>
      <c r="B196" s="8"/>
      <c r="C196" s="8"/>
      <c r="D196" s="8"/>
      <c r="E196" s="8"/>
      <c r="F196" s="8"/>
      <c r="G196" s="8"/>
      <c r="H196" s="36"/>
      <c r="I196" s="36"/>
      <c r="J196" s="36"/>
      <c r="K196" s="29"/>
      <c r="L196" s="29"/>
      <c r="M196" s="29"/>
      <c r="N196" s="29"/>
      <c r="O196" s="29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  <c r="AA196" s="36"/>
      <c r="AB196" s="36"/>
      <c r="AC196" s="36"/>
      <c r="AD196" s="36"/>
      <c r="AE196" s="36"/>
      <c r="AF196" s="36"/>
      <c r="AG196" s="36"/>
      <c r="AH196" s="36"/>
      <c r="AI196" s="36"/>
      <c r="AJ196" s="36"/>
    </row>
    <row r="197" spans="1:36" x14ac:dyDescent="0.2">
      <c r="A197" s="8"/>
      <c r="B197" s="8"/>
      <c r="C197" s="8"/>
      <c r="D197" s="8"/>
      <c r="E197" s="8"/>
      <c r="F197" s="8"/>
      <c r="G197" s="8"/>
      <c r="H197" s="36"/>
      <c r="I197" s="36"/>
      <c r="J197" s="36"/>
      <c r="K197" s="29"/>
      <c r="L197" s="29"/>
      <c r="M197" s="29"/>
      <c r="N197" s="29"/>
      <c r="O197" s="29"/>
      <c r="P197" s="36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  <c r="AB197" s="1"/>
      <c r="AC197" s="1"/>
      <c r="AD197" s="1"/>
      <c r="AE197" s="1"/>
      <c r="AF197" s="1"/>
      <c r="AG197" s="1"/>
      <c r="AH197" s="1"/>
      <c r="AI197" s="1"/>
      <c r="AJ197" s="1"/>
    </row>
    <row r="198" spans="1:36" x14ac:dyDescent="0.2">
      <c r="A198" s="8"/>
      <c r="B198" s="8"/>
      <c r="C198" s="8"/>
      <c r="D198" s="8"/>
      <c r="E198" s="8"/>
      <c r="F198" s="8"/>
      <c r="G198" s="8"/>
      <c r="H198" s="36"/>
      <c r="I198" s="36"/>
      <c r="J198" s="36"/>
      <c r="K198" s="29"/>
      <c r="L198" s="29"/>
      <c r="M198" s="29"/>
      <c r="N198" s="29"/>
      <c r="O198" s="29"/>
      <c r="P198" s="36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  <c r="AB198" s="1"/>
      <c r="AC198" s="1"/>
      <c r="AD198" s="1"/>
      <c r="AE198" s="1"/>
      <c r="AF198" s="1"/>
      <c r="AG198" s="1"/>
      <c r="AH198" s="1"/>
      <c r="AI198" s="1"/>
      <c r="AJ198" s="1"/>
    </row>
    <row r="199" spans="1:36" x14ac:dyDescent="0.2">
      <c r="A199" s="8"/>
      <c r="B199" s="8"/>
      <c r="C199" s="8"/>
      <c r="D199" s="8"/>
      <c r="E199" s="8"/>
      <c r="F199" s="8"/>
      <c r="G199" s="8"/>
      <c r="H199" s="36"/>
      <c r="I199" s="36"/>
      <c r="J199" s="36"/>
      <c r="K199" s="29"/>
      <c r="L199" s="29"/>
      <c r="M199" s="29"/>
      <c r="N199" s="29"/>
      <c r="O199" s="29"/>
      <c r="P199" s="36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  <c r="AB199" s="1"/>
      <c r="AC199" s="1"/>
      <c r="AD199" s="1"/>
      <c r="AE199" s="1"/>
      <c r="AF199" s="1"/>
      <c r="AG199" s="1"/>
      <c r="AH199" s="1"/>
      <c r="AI199" s="1"/>
      <c r="AJ199" s="1"/>
    </row>
    <row r="200" spans="1:36" x14ac:dyDescent="0.2">
      <c r="A200" s="8"/>
      <c r="B200" s="8"/>
      <c r="C200" s="8"/>
      <c r="D200" s="8"/>
      <c r="E200" s="8"/>
      <c r="F200" s="8"/>
      <c r="G200" s="8"/>
      <c r="H200" s="36"/>
      <c r="I200" s="36"/>
      <c r="J200" s="36"/>
      <c r="K200" s="29"/>
      <c r="L200" s="29"/>
      <c r="M200" s="29"/>
      <c r="N200" s="29"/>
      <c r="O200" s="29"/>
      <c r="P200" s="36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  <c r="AB200" s="1"/>
      <c r="AC200" s="1"/>
      <c r="AD200" s="1"/>
      <c r="AE200" s="1"/>
      <c r="AF200" s="1"/>
      <c r="AG200" s="1"/>
      <c r="AH200" s="1"/>
      <c r="AI200" s="1"/>
      <c r="AJ200" s="1"/>
    </row>
    <row r="201" spans="1:36" x14ac:dyDescent="0.2">
      <c r="A201" s="8"/>
      <c r="B201" s="8"/>
      <c r="C201" s="8"/>
      <c r="D201" s="8"/>
      <c r="E201" s="8"/>
      <c r="F201" s="8"/>
      <c r="G201" s="8"/>
      <c r="H201" s="36"/>
      <c r="I201" s="36"/>
      <c r="J201" s="36"/>
      <c r="K201" s="29"/>
      <c r="L201" s="29"/>
      <c r="M201" s="29"/>
      <c r="N201" s="29"/>
      <c r="O201" s="29"/>
      <c r="P201" s="36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  <c r="AB201" s="1"/>
      <c r="AC201" s="1"/>
      <c r="AD201" s="1"/>
      <c r="AE201" s="1"/>
      <c r="AF201" s="1"/>
      <c r="AG201" s="1"/>
      <c r="AH201" s="1"/>
      <c r="AI201" s="1"/>
      <c r="AJ201" s="1"/>
    </row>
    <row r="202" spans="1:36" x14ac:dyDescent="0.2">
      <c r="A202" s="8"/>
      <c r="B202" s="8"/>
      <c r="C202" s="8"/>
      <c r="D202" s="8"/>
      <c r="E202" s="8"/>
      <c r="F202" s="8"/>
      <c r="G202" s="8"/>
      <c r="H202" s="36"/>
      <c r="I202" s="36"/>
      <c r="J202" s="36"/>
      <c r="K202" s="29"/>
      <c r="L202" s="29"/>
      <c r="M202" s="29"/>
      <c r="N202" s="29"/>
      <c r="O202" s="29"/>
      <c r="P202" s="36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  <c r="AB202" s="1"/>
      <c r="AC202" s="1"/>
      <c r="AD202" s="1"/>
      <c r="AE202" s="1"/>
      <c r="AF202" s="1"/>
      <c r="AG202" s="1"/>
      <c r="AH202" s="1"/>
      <c r="AI202" s="1"/>
      <c r="AJ202" s="1"/>
    </row>
    <row r="203" spans="1:36" x14ac:dyDescent="0.2">
      <c r="A203" s="8"/>
      <c r="B203" s="8"/>
      <c r="C203" s="8"/>
      <c r="D203" s="8"/>
      <c r="E203" s="8"/>
      <c r="F203" s="8"/>
      <c r="G203" s="8"/>
      <c r="H203" s="36"/>
      <c r="I203" s="36"/>
      <c r="J203" s="36"/>
      <c r="K203" s="29"/>
      <c r="L203" s="29"/>
      <c r="M203" s="29"/>
      <c r="N203" s="29"/>
      <c r="O203" s="29"/>
      <c r="P203" s="36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  <c r="AB203" s="1"/>
      <c r="AC203" s="1"/>
      <c r="AD203" s="1"/>
      <c r="AE203" s="1"/>
      <c r="AF203" s="1"/>
      <c r="AG203" s="1"/>
      <c r="AH203" s="1"/>
      <c r="AI203" s="1"/>
      <c r="AJ203" s="1"/>
    </row>
    <row r="204" spans="1:36" x14ac:dyDescent="0.2">
      <c r="A204" s="8"/>
      <c r="B204" s="8"/>
      <c r="C204" s="8"/>
      <c r="D204" s="8"/>
      <c r="E204" s="8"/>
      <c r="F204" s="8"/>
      <c r="G204" s="8"/>
      <c r="H204" s="36"/>
      <c r="I204" s="36"/>
      <c r="J204" s="36"/>
      <c r="K204" s="29"/>
      <c r="L204" s="29"/>
      <c r="M204" s="29"/>
      <c r="N204" s="29"/>
      <c r="O204" s="29"/>
      <c r="P204" s="36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  <c r="AB204" s="1"/>
      <c r="AC204" s="1"/>
      <c r="AD204" s="1"/>
      <c r="AE204" s="1"/>
      <c r="AF204" s="1"/>
      <c r="AG204" s="1"/>
      <c r="AH204" s="1"/>
      <c r="AI204" s="1"/>
      <c r="AJ204" s="1"/>
    </row>
    <row r="205" spans="1:36" x14ac:dyDescent="0.2">
      <c r="A205" s="8"/>
      <c r="B205" s="8"/>
      <c r="C205" s="8"/>
      <c r="D205" s="8"/>
      <c r="E205" s="8"/>
      <c r="F205" s="8"/>
      <c r="G205" s="8"/>
      <c r="H205" s="36"/>
      <c r="I205" s="36"/>
      <c r="J205" s="36"/>
      <c r="K205" s="29"/>
      <c r="L205" s="29"/>
      <c r="M205" s="29"/>
      <c r="N205" s="29"/>
      <c r="O205" s="29"/>
      <c r="P205" s="36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  <c r="AB205" s="1"/>
      <c r="AC205" s="1"/>
      <c r="AD205" s="1"/>
      <c r="AE205" s="1"/>
      <c r="AF205" s="1"/>
      <c r="AG205" s="1"/>
      <c r="AH205" s="1"/>
      <c r="AI205" s="1"/>
      <c r="AJ205" s="1"/>
    </row>
    <row r="206" spans="1:36" x14ac:dyDescent="0.2">
      <c r="A206" s="8"/>
      <c r="B206" s="8"/>
      <c r="C206" s="8"/>
      <c r="D206" s="8"/>
      <c r="E206" s="8"/>
      <c r="F206" s="8"/>
      <c r="G206" s="8"/>
      <c r="H206" s="36"/>
      <c r="I206" s="36"/>
      <c r="J206" s="36"/>
      <c r="K206" s="29"/>
      <c r="L206" s="29"/>
      <c r="M206" s="29"/>
      <c r="N206" s="29"/>
      <c r="O206" s="29"/>
      <c r="P206" s="36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  <c r="AB206" s="1"/>
      <c r="AC206" s="1"/>
      <c r="AD206" s="1"/>
      <c r="AE206" s="1"/>
      <c r="AF206" s="1"/>
      <c r="AG206" s="1"/>
      <c r="AH206" s="1"/>
      <c r="AI206" s="1"/>
      <c r="AJ206" s="1"/>
    </row>
    <row r="207" spans="1:36" x14ac:dyDescent="0.2">
      <c r="A207" s="8"/>
      <c r="B207" s="8"/>
      <c r="C207" s="8"/>
      <c r="D207" s="8"/>
      <c r="E207" s="8"/>
      <c r="F207" s="8"/>
      <c r="G207" s="8"/>
      <c r="H207" s="36"/>
      <c r="I207" s="36"/>
      <c r="J207" s="36"/>
      <c r="K207" s="29"/>
      <c r="L207" s="29"/>
      <c r="M207" s="29"/>
      <c r="N207" s="29"/>
      <c r="O207" s="29"/>
      <c r="P207" s="36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  <c r="AB207" s="1"/>
      <c r="AC207" s="1"/>
      <c r="AD207" s="1"/>
      <c r="AE207" s="1"/>
      <c r="AF207" s="1"/>
      <c r="AG207" s="1"/>
      <c r="AH207" s="1"/>
      <c r="AI207" s="1"/>
      <c r="AJ207" s="1"/>
    </row>
    <row r="208" spans="1:36" x14ac:dyDescent="0.2">
      <c r="A208" s="8"/>
      <c r="B208" s="8"/>
      <c r="C208" s="8"/>
      <c r="D208" s="8"/>
      <c r="E208" s="8"/>
      <c r="F208" s="8"/>
      <c r="G208" s="8"/>
      <c r="H208" s="36"/>
      <c r="I208" s="36"/>
      <c r="J208" s="36"/>
      <c r="K208" s="29"/>
      <c r="L208" s="29"/>
      <c r="M208" s="29"/>
      <c r="N208" s="29"/>
      <c r="O208" s="29"/>
      <c r="P208" s="36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  <c r="AB208" s="1"/>
      <c r="AC208" s="1"/>
      <c r="AD208" s="1"/>
      <c r="AE208" s="1"/>
      <c r="AF208" s="1"/>
      <c r="AG208" s="1"/>
      <c r="AH208" s="1"/>
      <c r="AI208" s="1"/>
      <c r="AJ208" s="1"/>
    </row>
    <row r="209" spans="1:36" x14ac:dyDescent="0.2">
      <c r="A209" s="8"/>
      <c r="B209" s="8"/>
      <c r="C209" s="8"/>
      <c r="D209" s="8"/>
      <c r="E209" s="8"/>
      <c r="F209" s="8"/>
      <c r="G209" s="8"/>
      <c r="H209" s="36"/>
      <c r="I209" s="36"/>
      <c r="J209" s="36"/>
      <c r="K209" s="29"/>
      <c r="L209" s="29"/>
      <c r="M209" s="29"/>
      <c r="N209" s="29"/>
      <c r="O209" s="29"/>
      <c r="P209" s="36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  <c r="AB209" s="1"/>
      <c r="AC209" s="1"/>
      <c r="AD209" s="1"/>
      <c r="AE209" s="1"/>
      <c r="AF209" s="1"/>
      <c r="AG209" s="1"/>
      <c r="AH209" s="1"/>
      <c r="AI209" s="1"/>
      <c r="AJ209" s="1"/>
    </row>
    <row r="210" spans="1:36" x14ac:dyDescent="0.2">
      <c r="A210" s="8"/>
      <c r="B210" s="8"/>
      <c r="C210" s="8"/>
      <c r="D210" s="8"/>
      <c r="E210" s="8"/>
      <c r="F210" s="8"/>
      <c r="G210" s="8"/>
      <c r="H210" s="36"/>
      <c r="I210" s="36"/>
      <c r="J210" s="36"/>
      <c r="K210" s="29"/>
      <c r="L210" s="29"/>
      <c r="M210" s="29"/>
      <c r="N210" s="29"/>
      <c r="O210" s="29"/>
      <c r="P210" s="36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  <c r="AB210" s="1"/>
      <c r="AC210" s="1"/>
      <c r="AD210" s="1"/>
      <c r="AE210" s="1"/>
      <c r="AF210" s="1"/>
      <c r="AG210" s="1"/>
      <c r="AH210" s="1"/>
      <c r="AI210" s="1"/>
      <c r="AJ210" s="1"/>
    </row>
    <row r="211" spans="1:36" x14ac:dyDescent="0.2">
      <c r="A211" s="8"/>
      <c r="B211" s="8"/>
      <c r="C211" s="8"/>
      <c r="D211" s="8"/>
      <c r="E211" s="8"/>
      <c r="F211" s="8"/>
      <c r="G211" s="8"/>
      <c r="H211" s="36"/>
      <c r="I211" s="36"/>
      <c r="J211" s="36"/>
      <c r="K211" s="29"/>
      <c r="L211" s="29"/>
      <c r="M211" s="29"/>
      <c r="N211" s="29"/>
      <c r="O211" s="29"/>
      <c r="P211" s="36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  <c r="AB211" s="1"/>
      <c r="AC211" s="1"/>
      <c r="AD211" s="1"/>
      <c r="AE211" s="1"/>
      <c r="AF211" s="1"/>
      <c r="AG211" s="1"/>
      <c r="AH211" s="1"/>
      <c r="AI211" s="1"/>
      <c r="AJ211" s="1"/>
    </row>
    <row r="212" spans="1:36" x14ac:dyDescent="0.2">
      <c r="A212" s="8"/>
      <c r="B212" s="8"/>
      <c r="C212" s="8"/>
      <c r="D212" s="8"/>
      <c r="E212" s="8"/>
      <c r="F212" s="8"/>
      <c r="G212" s="8"/>
      <c r="H212" s="36"/>
      <c r="I212" s="36"/>
      <c r="J212" s="36"/>
      <c r="K212" s="29"/>
      <c r="L212" s="29"/>
      <c r="M212" s="29"/>
      <c r="N212" s="29"/>
      <c r="O212" s="29"/>
      <c r="P212" s="36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  <c r="AB212" s="1"/>
      <c r="AC212" s="1"/>
      <c r="AD212" s="1"/>
      <c r="AE212" s="1"/>
      <c r="AF212" s="1"/>
      <c r="AG212" s="1"/>
      <c r="AH212" s="1"/>
      <c r="AI212" s="1"/>
      <c r="AJ212" s="1"/>
    </row>
    <row r="213" spans="1:36" x14ac:dyDescent="0.2">
      <c r="A213" s="8"/>
      <c r="B213" s="8"/>
      <c r="C213" s="8"/>
      <c r="D213" s="8"/>
      <c r="E213" s="8"/>
      <c r="F213" s="8"/>
      <c r="G213" s="8"/>
      <c r="H213" s="36"/>
      <c r="I213" s="36"/>
      <c r="J213" s="36"/>
      <c r="K213" s="29"/>
      <c r="L213" s="29"/>
      <c r="M213" s="29"/>
      <c r="N213" s="29"/>
      <c r="O213" s="29"/>
      <c r="P213" s="36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  <c r="AB213" s="1"/>
      <c r="AC213" s="1"/>
      <c r="AD213" s="1"/>
      <c r="AE213" s="1"/>
      <c r="AF213" s="1"/>
      <c r="AG213" s="1"/>
      <c r="AH213" s="1"/>
      <c r="AI213" s="1"/>
      <c r="AJ213" s="1"/>
    </row>
    <row r="214" spans="1:36" x14ac:dyDescent="0.2">
      <c r="A214" s="8"/>
      <c r="B214" s="8"/>
      <c r="C214" s="8"/>
      <c r="D214" s="8"/>
      <c r="E214" s="8"/>
      <c r="F214" s="8"/>
      <c r="G214" s="8"/>
      <c r="H214" s="36"/>
      <c r="I214" s="36"/>
      <c r="J214" s="36"/>
      <c r="K214" s="29"/>
      <c r="L214" s="29"/>
      <c r="M214" s="29"/>
      <c r="N214" s="29"/>
      <c r="O214" s="29"/>
      <c r="P214" s="36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  <c r="AB214" s="1"/>
      <c r="AC214" s="1"/>
      <c r="AD214" s="1"/>
      <c r="AE214" s="1"/>
      <c r="AF214" s="1"/>
      <c r="AG214" s="1"/>
      <c r="AH214" s="1"/>
      <c r="AI214" s="1"/>
      <c r="AJ214" s="1"/>
    </row>
    <row r="215" spans="1:36" x14ac:dyDescent="0.2">
      <c r="A215" s="8"/>
      <c r="B215" s="8"/>
      <c r="C215" s="8"/>
      <c r="D215" s="8"/>
      <c r="E215" s="8"/>
      <c r="F215" s="8"/>
      <c r="G215" s="8"/>
      <c r="H215" s="36"/>
      <c r="I215" s="36"/>
      <c r="J215" s="36"/>
      <c r="K215" s="29"/>
      <c r="L215" s="29"/>
      <c r="M215" s="29"/>
      <c r="N215" s="29"/>
      <c r="O215" s="29"/>
      <c r="P215" s="36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  <c r="AB215" s="1"/>
      <c r="AC215" s="1"/>
      <c r="AD215" s="1"/>
      <c r="AE215" s="1"/>
      <c r="AF215" s="1"/>
      <c r="AG215" s="1"/>
      <c r="AH215" s="1"/>
      <c r="AI215" s="1"/>
      <c r="AJ215" s="1"/>
    </row>
    <row r="216" spans="1:36" x14ac:dyDescent="0.2">
      <c r="A216" s="8"/>
      <c r="B216" s="8"/>
      <c r="C216" s="8"/>
      <c r="D216" s="8"/>
      <c r="E216" s="8"/>
      <c r="F216" s="8"/>
      <c r="G216" s="8"/>
      <c r="H216" s="36"/>
      <c r="I216" s="36"/>
      <c r="J216" s="36"/>
      <c r="K216" s="29"/>
      <c r="L216" s="29"/>
      <c r="M216" s="29"/>
      <c r="N216" s="29"/>
      <c r="O216" s="29"/>
      <c r="P216" s="36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  <c r="AB216" s="1"/>
      <c r="AC216" s="1"/>
      <c r="AD216" s="1"/>
      <c r="AE216" s="1"/>
      <c r="AF216" s="1"/>
      <c r="AG216" s="1"/>
      <c r="AH216" s="1"/>
      <c r="AI216" s="1"/>
      <c r="AJ216" s="1"/>
    </row>
    <row r="217" spans="1:36" x14ac:dyDescent="0.2">
      <c r="A217" s="8"/>
      <c r="B217" s="8"/>
      <c r="C217" s="8"/>
      <c r="D217" s="8"/>
      <c r="E217" s="8"/>
      <c r="F217" s="8"/>
      <c r="G217" s="8"/>
      <c r="H217" s="36"/>
      <c r="I217" s="36"/>
      <c r="J217" s="36"/>
      <c r="K217" s="29"/>
      <c r="L217" s="29"/>
      <c r="M217" s="29"/>
      <c r="N217" s="29"/>
      <c r="O217" s="29"/>
      <c r="P217" s="36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  <c r="AB217" s="1"/>
      <c r="AC217" s="1"/>
      <c r="AD217" s="1"/>
      <c r="AE217" s="1"/>
      <c r="AF217" s="1"/>
      <c r="AG217" s="1"/>
      <c r="AH217" s="1"/>
      <c r="AI217" s="1"/>
      <c r="AJ217" s="1"/>
    </row>
    <row r="218" spans="1:36" x14ac:dyDescent="0.2">
      <c r="A218" s="8"/>
      <c r="B218" s="8"/>
      <c r="C218" s="8"/>
      <c r="D218" s="8"/>
      <c r="E218" s="8"/>
      <c r="F218" s="8"/>
      <c r="G218" s="8"/>
      <c r="H218" s="36"/>
      <c r="I218" s="36"/>
      <c r="J218" s="36"/>
      <c r="K218" s="29"/>
      <c r="L218" s="29"/>
      <c r="M218" s="29"/>
      <c r="N218" s="29"/>
      <c r="O218" s="29"/>
      <c r="P218" s="36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  <c r="AB218" s="1"/>
      <c r="AC218" s="1"/>
      <c r="AD218" s="1"/>
      <c r="AE218" s="1"/>
      <c r="AF218" s="1"/>
      <c r="AG218" s="1"/>
      <c r="AH218" s="1"/>
      <c r="AI218" s="1"/>
      <c r="AJ218" s="1"/>
    </row>
    <row r="219" spans="1:36" x14ac:dyDescent="0.2">
      <c r="A219" s="8"/>
      <c r="B219" s="8"/>
      <c r="C219" s="8"/>
      <c r="D219" s="8"/>
      <c r="E219" s="8"/>
      <c r="F219" s="8"/>
      <c r="G219" s="8"/>
      <c r="H219" s="29"/>
      <c r="I219" s="36"/>
      <c r="J219" s="36"/>
      <c r="K219" s="29"/>
      <c r="L219" s="29"/>
      <c r="M219" s="29"/>
      <c r="N219" s="29"/>
      <c r="O219" s="29"/>
      <c r="P219" s="36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  <c r="AB219" s="1"/>
      <c r="AC219" s="1"/>
      <c r="AD219" s="1"/>
      <c r="AE219" s="1"/>
      <c r="AF219" s="1"/>
      <c r="AG219" s="1"/>
      <c r="AH219" s="1"/>
      <c r="AI219" s="1"/>
      <c r="AJ219" s="1"/>
    </row>
    <row r="220" spans="1:36" x14ac:dyDescent="0.2">
      <c r="A220" s="8"/>
      <c r="B220" s="8"/>
      <c r="C220" s="8"/>
      <c r="D220" s="8"/>
      <c r="E220" s="8"/>
      <c r="F220" s="8"/>
      <c r="G220" s="8"/>
      <c r="H220" s="29"/>
      <c r="I220" s="36"/>
      <c r="J220" s="36"/>
      <c r="K220" s="29"/>
      <c r="L220" s="29"/>
      <c r="M220" s="29"/>
      <c r="N220" s="29"/>
      <c r="O220" s="29"/>
      <c r="P220" s="36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  <c r="AB220" s="1"/>
      <c r="AC220" s="1"/>
      <c r="AD220" s="1"/>
      <c r="AE220" s="1"/>
      <c r="AF220" s="1"/>
      <c r="AG220" s="1"/>
      <c r="AH220" s="1"/>
      <c r="AI220" s="1"/>
      <c r="AJ220" s="1"/>
    </row>
    <row r="221" spans="1:36" x14ac:dyDescent="0.2">
      <c r="A221" s="8"/>
      <c r="B221" s="8"/>
      <c r="C221" s="8"/>
      <c r="D221" s="8"/>
      <c r="E221" s="8"/>
      <c r="F221" s="8"/>
      <c r="G221" s="8"/>
      <c r="H221" s="29"/>
      <c r="I221" s="36"/>
      <c r="J221" s="36"/>
      <c r="K221" s="29"/>
      <c r="L221" s="29"/>
      <c r="M221" s="29"/>
      <c r="N221" s="29"/>
      <c r="O221" s="29"/>
      <c r="P221" s="36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  <c r="AB221" s="1"/>
      <c r="AC221" s="1"/>
      <c r="AD221" s="1"/>
      <c r="AE221" s="1"/>
      <c r="AF221" s="1"/>
      <c r="AG221" s="1"/>
      <c r="AH221" s="1"/>
      <c r="AI221" s="1"/>
      <c r="AJ221" s="1"/>
    </row>
    <row r="222" spans="1:36" x14ac:dyDescent="0.2">
      <c r="A222" s="8"/>
      <c r="B222" s="8"/>
      <c r="C222" s="8"/>
      <c r="D222" s="8"/>
      <c r="E222" s="8"/>
      <c r="F222" s="8"/>
      <c r="G222" s="8"/>
      <c r="H222" s="29"/>
      <c r="I222" s="36"/>
      <c r="J222" s="36"/>
      <c r="K222" s="29"/>
      <c r="L222" s="29"/>
      <c r="M222" s="29"/>
      <c r="N222" s="29"/>
      <c r="O222" s="29"/>
      <c r="P222" s="36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  <c r="AB222" s="1"/>
      <c r="AC222" s="1"/>
      <c r="AD222" s="1"/>
      <c r="AE222" s="1"/>
      <c r="AF222" s="1"/>
      <c r="AG222" s="1"/>
      <c r="AH222" s="1"/>
      <c r="AI222" s="1"/>
      <c r="AJ222" s="1"/>
    </row>
    <row r="223" spans="1:36" x14ac:dyDescent="0.2">
      <c r="A223" s="8"/>
      <c r="B223" s="8"/>
      <c r="C223" s="8"/>
      <c r="D223" s="8"/>
      <c r="E223" s="8"/>
      <c r="F223" s="8"/>
      <c r="G223" s="8"/>
      <c r="H223" s="29"/>
      <c r="I223" s="36"/>
      <c r="J223" s="36"/>
      <c r="K223" s="29"/>
      <c r="L223" s="29"/>
      <c r="M223" s="29"/>
      <c r="N223" s="29"/>
      <c r="O223" s="29"/>
      <c r="P223" s="36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  <c r="AB223" s="1"/>
      <c r="AC223" s="1"/>
      <c r="AD223" s="1"/>
      <c r="AE223" s="1"/>
      <c r="AF223" s="1"/>
      <c r="AG223" s="1"/>
      <c r="AH223" s="1"/>
      <c r="AI223" s="1"/>
      <c r="AJ223" s="1"/>
    </row>
    <row r="224" spans="1:36" x14ac:dyDescent="0.2">
      <c r="A224" s="8"/>
      <c r="B224" s="8"/>
      <c r="C224" s="8"/>
      <c r="D224" s="8"/>
      <c r="E224" s="8"/>
      <c r="F224" s="8"/>
      <c r="G224" s="8"/>
      <c r="H224" s="35"/>
      <c r="I224" s="36"/>
      <c r="J224" s="36"/>
      <c r="K224" s="29"/>
      <c r="L224" s="29"/>
      <c r="M224" s="29"/>
      <c r="N224" s="29"/>
      <c r="O224" s="29"/>
      <c r="P224" s="36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  <c r="AB224" s="1"/>
      <c r="AC224" s="1"/>
      <c r="AD224" s="1"/>
      <c r="AE224" s="1"/>
      <c r="AF224" s="1"/>
      <c r="AG224" s="1"/>
      <c r="AH224" s="1"/>
      <c r="AI224" s="1"/>
      <c r="AJ224" s="1"/>
    </row>
    <row r="225" spans="1:36" x14ac:dyDescent="0.2">
      <c r="A225" s="8"/>
      <c r="B225" s="8"/>
      <c r="C225" s="8"/>
      <c r="D225" s="8"/>
      <c r="E225" s="8"/>
      <c r="F225" s="8"/>
      <c r="G225" s="8"/>
      <c r="H225" s="36"/>
      <c r="I225" s="36"/>
      <c r="J225" s="36"/>
      <c r="K225" s="29"/>
      <c r="L225" s="29"/>
      <c r="M225" s="29"/>
      <c r="N225" s="29"/>
      <c r="O225" s="29"/>
      <c r="P225" s="36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  <c r="AB225" s="1"/>
      <c r="AC225" s="1"/>
      <c r="AD225" s="1"/>
      <c r="AE225" s="1"/>
      <c r="AF225" s="1"/>
      <c r="AG225" s="1"/>
      <c r="AH225" s="1"/>
      <c r="AI225" s="1"/>
      <c r="AJ225" s="1"/>
    </row>
    <row r="226" spans="1:36" x14ac:dyDescent="0.2">
      <c r="A226" s="8"/>
      <c r="B226" s="8"/>
      <c r="C226" s="8"/>
      <c r="D226" s="8"/>
      <c r="E226" s="8"/>
      <c r="F226" s="8"/>
      <c r="G226" s="8"/>
      <c r="H226" s="36"/>
      <c r="I226" s="36"/>
      <c r="J226" s="36"/>
      <c r="K226" s="29"/>
      <c r="L226" s="29"/>
      <c r="M226" s="29"/>
      <c r="N226" s="29"/>
      <c r="O226" s="29"/>
      <c r="P226" s="36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  <c r="AB226" s="1"/>
      <c r="AC226" s="1"/>
      <c r="AD226" s="1"/>
      <c r="AE226" s="1"/>
      <c r="AF226" s="1"/>
      <c r="AG226" s="1"/>
      <c r="AH226" s="1"/>
      <c r="AI226" s="1"/>
      <c r="AJ226" s="1"/>
    </row>
    <row r="227" spans="1:36" x14ac:dyDescent="0.2">
      <c r="A227" s="8"/>
      <c r="B227" s="8"/>
      <c r="C227" s="8"/>
      <c r="D227" s="8"/>
      <c r="E227" s="8"/>
      <c r="F227" s="8"/>
      <c r="G227" s="8"/>
      <c r="H227" s="36"/>
      <c r="I227" s="36"/>
      <c r="J227" s="36"/>
      <c r="K227" s="29"/>
      <c r="L227" s="29"/>
      <c r="M227" s="29"/>
      <c r="N227" s="29"/>
      <c r="O227" s="29"/>
      <c r="P227" s="36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  <c r="AB227" s="1"/>
      <c r="AC227" s="1"/>
      <c r="AD227" s="1"/>
      <c r="AE227" s="1"/>
      <c r="AF227" s="1"/>
      <c r="AG227" s="1"/>
      <c r="AH227" s="1"/>
      <c r="AI227" s="1"/>
      <c r="AJ227" s="1"/>
    </row>
    <row r="228" spans="1:36" x14ac:dyDescent="0.2">
      <c r="A228" s="8"/>
      <c r="B228" s="8"/>
      <c r="C228" s="8"/>
      <c r="D228" s="8"/>
      <c r="E228" s="8"/>
      <c r="F228" s="8"/>
      <c r="G228" s="8"/>
      <c r="H228" s="36"/>
      <c r="I228" s="36"/>
      <c r="J228" s="36"/>
      <c r="K228" s="29"/>
      <c r="L228" s="29"/>
      <c r="M228" s="29"/>
      <c r="N228" s="29"/>
      <c r="O228" s="29"/>
      <c r="P228" s="36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  <c r="AB228" s="1"/>
      <c r="AC228" s="1"/>
      <c r="AD228" s="1"/>
      <c r="AE228" s="1"/>
      <c r="AF228" s="1"/>
      <c r="AG228" s="1"/>
      <c r="AH228" s="1"/>
      <c r="AI228" s="1"/>
      <c r="AJ228" s="1"/>
    </row>
    <row r="229" spans="1:36" x14ac:dyDescent="0.2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2"/>
      <c r="L229" s="2"/>
      <c r="M229" s="2"/>
      <c r="N229" s="2"/>
      <c r="O229" s="2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  <c r="AB229" s="1"/>
      <c r="AC229" s="1"/>
      <c r="AD229" s="1"/>
      <c r="AE229" s="1"/>
      <c r="AF229" s="1"/>
      <c r="AG229" s="1"/>
      <c r="AH229" s="1"/>
      <c r="AI229" s="1"/>
      <c r="AJ229" s="1"/>
    </row>
    <row r="230" spans="1:36" x14ac:dyDescent="0.2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2"/>
      <c r="L230" s="2"/>
      <c r="M230" s="2"/>
      <c r="N230" s="2"/>
      <c r="O230" s="2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  <c r="AB230" s="1"/>
      <c r="AC230" s="1"/>
      <c r="AD230" s="1"/>
      <c r="AE230" s="1"/>
      <c r="AF230" s="1"/>
      <c r="AG230" s="1"/>
      <c r="AH230" s="1"/>
      <c r="AI230" s="1"/>
      <c r="AJ230" s="1"/>
    </row>
    <row r="231" spans="1:36" x14ac:dyDescent="0.2">
      <c r="A231" s="1"/>
      <c r="B231" s="1"/>
      <c r="C231" s="1"/>
      <c r="D231" s="1"/>
      <c r="E231" s="1"/>
      <c r="F231" s="1"/>
      <c r="G231" s="1"/>
      <c r="H231" s="3"/>
      <c r="I231" s="1"/>
      <c r="J231" s="1"/>
      <c r="K231" s="2"/>
      <c r="L231" s="2"/>
      <c r="M231" s="2"/>
      <c r="N231" s="2"/>
      <c r="O231" s="2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  <c r="AB231" s="1"/>
      <c r="AC231" s="1"/>
      <c r="AD231" s="1"/>
      <c r="AE231" s="1"/>
      <c r="AF231" s="1"/>
      <c r="AG231" s="1"/>
      <c r="AH231" s="1"/>
      <c r="AI231" s="1"/>
      <c r="AJ231" s="1"/>
    </row>
    <row r="232" spans="1:36" x14ac:dyDescent="0.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2"/>
      <c r="L232" s="2"/>
      <c r="M232" s="2"/>
      <c r="N232" s="2"/>
      <c r="O232" s="2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  <c r="AB232" s="1"/>
      <c r="AC232" s="1"/>
      <c r="AD232" s="1"/>
      <c r="AE232" s="1"/>
      <c r="AF232" s="1"/>
      <c r="AG232" s="1"/>
      <c r="AH232" s="1"/>
      <c r="AI232" s="1"/>
      <c r="AJ232" s="1"/>
    </row>
    <row r="233" spans="1:36" x14ac:dyDescent="0.2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2"/>
      <c r="L233" s="2"/>
      <c r="M233" s="2"/>
      <c r="N233" s="2"/>
      <c r="O233" s="2"/>
      <c r="P233" s="1"/>
      <c r="X233" s="1"/>
      <c r="Y233" s="1"/>
      <c r="Z233" s="1"/>
      <c r="AA233" s="1"/>
      <c r="AB233" s="1"/>
      <c r="AC233" s="1"/>
      <c r="AD233" s="1"/>
      <c r="AE233" s="1"/>
      <c r="AF233" s="1"/>
      <c r="AG233" s="1"/>
      <c r="AH233" s="1"/>
      <c r="AI233" s="1"/>
      <c r="AJ233" s="1"/>
    </row>
    <row r="234" spans="1:36" x14ac:dyDescent="0.2">
      <c r="A234" s="1"/>
      <c r="B234" s="1"/>
      <c r="C234" s="1"/>
      <c r="D234" s="1"/>
      <c r="E234" s="1"/>
      <c r="F234" s="1"/>
      <c r="G234" s="1"/>
      <c r="H234" s="3"/>
      <c r="I234" s="1"/>
      <c r="J234" s="1"/>
      <c r="K234" s="2"/>
      <c r="L234" s="2"/>
      <c r="M234" s="2"/>
      <c r="N234" s="2"/>
      <c r="O234" s="2"/>
      <c r="P234" s="1"/>
      <c r="X234" s="1"/>
      <c r="Y234" s="1"/>
      <c r="Z234" s="1"/>
      <c r="AA234" s="1"/>
      <c r="AB234" s="1"/>
      <c r="AC234" s="1"/>
      <c r="AD234" s="1"/>
      <c r="AE234" s="1"/>
      <c r="AF234" s="1"/>
      <c r="AG234" s="1"/>
      <c r="AH234" s="1"/>
      <c r="AI234" s="1"/>
      <c r="AJ234" s="1"/>
    </row>
    <row r="235" spans="1:36" x14ac:dyDescent="0.2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2"/>
      <c r="L235" s="2"/>
      <c r="M235" s="2"/>
      <c r="N235" s="2"/>
      <c r="O235" s="2"/>
      <c r="P235" s="1"/>
      <c r="X235" s="1"/>
      <c r="Y235" s="1"/>
      <c r="Z235" s="1"/>
      <c r="AA235" s="1"/>
      <c r="AB235" s="1"/>
      <c r="AC235" s="1"/>
      <c r="AD235" s="1"/>
      <c r="AE235" s="1"/>
      <c r="AF235" s="1"/>
      <c r="AG235" s="1"/>
      <c r="AH235" s="1"/>
      <c r="AI235" s="1"/>
      <c r="AJ235" s="1"/>
    </row>
    <row r="236" spans="1:36" x14ac:dyDescent="0.2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2"/>
      <c r="L236" s="2"/>
      <c r="M236" s="2"/>
      <c r="N236" s="2"/>
      <c r="O236" s="2"/>
      <c r="P236" s="1"/>
      <c r="X236" s="1"/>
      <c r="Y236" s="1"/>
      <c r="Z236" s="1"/>
      <c r="AA236" s="1"/>
      <c r="AB236" s="1"/>
      <c r="AC236" s="1"/>
      <c r="AD236" s="1"/>
      <c r="AE236" s="1"/>
      <c r="AF236" s="1"/>
      <c r="AG236" s="1"/>
      <c r="AH236" s="1"/>
      <c r="AI236" s="1"/>
      <c r="AJ236" s="1"/>
    </row>
  </sheetData>
  <mergeCells count="52">
    <mergeCell ref="A42:B42"/>
    <mergeCell ref="A43:B43"/>
    <mergeCell ref="A44:B44"/>
    <mergeCell ref="M48:P48"/>
    <mergeCell ref="A31:A34"/>
    <mergeCell ref="B31:B34"/>
    <mergeCell ref="A35:B35"/>
    <mergeCell ref="A36:B36"/>
    <mergeCell ref="A37:B37"/>
    <mergeCell ref="A38:A41"/>
    <mergeCell ref="B38:B41"/>
    <mergeCell ref="A27:B27"/>
    <mergeCell ref="I27:J27"/>
    <mergeCell ref="A28:B28"/>
    <mergeCell ref="A29:B29"/>
    <mergeCell ref="A30:B30"/>
    <mergeCell ref="I30:J30"/>
    <mergeCell ref="A25:B25"/>
    <mergeCell ref="I25:J25"/>
    <mergeCell ref="Q25:R25"/>
    <mergeCell ref="A26:B26"/>
    <mergeCell ref="I26:J26"/>
    <mergeCell ref="Q26:R26"/>
    <mergeCell ref="Q20:Q23"/>
    <mergeCell ref="R20:R23"/>
    <mergeCell ref="A21:A24"/>
    <mergeCell ref="I21:I24"/>
    <mergeCell ref="J21:J24"/>
    <mergeCell ref="Q24:R24"/>
    <mergeCell ref="A16:B16"/>
    <mergeCell ref="I16:J16"/>
    <mergeCell ref="A17:A20"/>
    <mergeCell ref="B17:B24"/>
    <mergeCell ref="I17:J17"/>
    <mergeCell ref="I18:J18"/>
    <mergeCell ref="A11:B11"/>
    <mergeCell ref="A12:B12"/>
    <mergeCell ref="I12:I15"/>
    <mergeCell ref="J12:J15"/>
    <mergeCell ref="A13:B13"/>
    <mergeCell ref="A14:B14"/>
    <mergeCell ref="A15:B15"/>
    <mergeCell ref="A1:B1"/>
    <mergeCell ref="D1:G1"/>
    <mergeCell ref="A3:A6"/>
    <mergeCell ref="B3:B10"/>
    <mergeCell ref="I3:I6"/>
    <mergeCell ref="J3:J6"/>
    <mergeCell ref="A7:A10"/>
    <mergeCell ref="I7:J7"/>
    <mergeCell ref="I8:J8"/>
    <mergeCell ref="I9:J9"/>
  </mergeCells>
  <pageMargins left="0.7" right="0.7" top="0.75" bottom="0.75" header="0.3" footer="0.3"/>
  <pageSetup orientation="portrait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AJ242"/>
  <sheetViews>
    <sheetView zoomScale="70" zoomScaleNormal="70" workbookViewId="0">
      <selection activeCell="H8" sqref="H8"/>
    </sheetView>
  </sheetViews>
  <sheetFormatPr baseColWidth="10" defaultRowHeight="12.75" x14ac:dyDescent="0.2"/>
  <cols>
    <col min="1" max="1" width="26" customWidth="1"/>
    <col min="2" max="2" width="20.42578125" customWidth="1"/>
    <col min="3" max="3" width="16.140625" customWidth="1"/>
    <col min="8" max="8" width="14.28515625" customWidth="1"/>
    <col min="11" max="11" width="14.85546875" customWidth="1"/>
    <col min="13" max="13" width="14.42578125" customWidth="1"/>
    <col min="18" max="18" width="7.140625" customWidth="1"/>
    <col min="19" max="19" width="15.28515625" customWidth="1"/>
    <col min="23" max="23" width="16.140625" customWidth="1"/>
  </cols>
  <sheetData>
    <row r="1" spans="1:36" x14ac:dyDescent="0.2">
      <c r="A1" s="118" t="s">
        <v>18</v>
      </c>
      <c r="B1" s="119"/>
      <c r="C1" s="50"/>
      <c r="D1" s="120" t="s">
        <v>22</v>
      </c>
      <c r="E1" s="121"/>
      <c r="F1" s="121"/>
      <c r="G1" s="122"/>
      <c r="H1" s="36"/>
      <c r="I1" s="37"/>
      <c r="J1" s="37"/>
      <c r="K1" s="11"/>
      <c r="L1" s="11"/>
      <c r="M1" s="11"/>
      <c r="N1" s="11"/>
      <c r="O1" s="11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</row>
    <row r="2" spans="1:36" x14ac:dyDescent="0.2">
      <c r="A2" s="38"/>
      <c r="B2" s="81"/>
      <c r="C2" s="12" t="s">
        <v>21</v>
      </c>
      <c r="D2" s="51">
        <v>10</v>
      </c>
      <c r="E2" s="51">
        <v>20</v>
      </c>
      <c r="F2" s="51">
        <v>30</v>
      </c>
      <c r="G2" s="51">
        <v>40</v>
      </c>
      <c r="H2" s="36"/>
      <c r="I2" s="38"/>
      <c r="J2" s="81"/>
      <c r="K2" s="12" t="s">
        <v>20</v>
      </c>
      <c r="L2" s="51">
        <v>10</v>
      </c>
      <c r="M2" s="51">
        <v>20</v>
      </c>
      <c r="N2" s="51">
        <v>30</v>
      </c>
      <c r="O2" s="51">
        <v>40</v>
      </c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</row>
    <row r="3" spans="1:36" x14ac:dyDescent="0.2">
      <c r="A3" s="114" t="s">
        <v>0</v>
      </c>
      <c r="B3" s="115">
        <v>42831</v>
      </c>
      <c r="C3" s="39">
        <v>4.9424999999999997E-2</v>
      </c>
      <c r="D3" s="39">
        <v>0.29852499999999998</v>
      </c>
      <c r="E3" s="39">
        <v>0.44852500000000001</v>
      </c>
      <c r="F3" s="39">
        <v>0.42422500000000002</v>
      </c>
      <c r="G3" s="39">
        <v>0.470725</v>
      </c>
      <c r="H3" s="36"/>
      <c r="I3" s="114" t="s">
        <v>1</v>
      </c>
      <c r="J3" s="115">
        <f>B3</f>
        <v>42831</v>
      </c>
      <c r="K3" s="13">
        <f>C19</f>
        <v>1.235625</v>
      </c>
      <c r="L3" s="13">
        <f t="shared" ref="L3:O6" si="0">D19</f>
        <v>7.4631249999999998</v>
      </c>
      <c r="M3" s="13">
        <f t="shared" si="0"/>
        <v>11.213125000000002</v>
      </c>
      <c r="N3" s="13">
        <f t="shared" si="0"/>
        <v>10.605625</v>
      </c>
      <c r="O3" s="13">
        <f t="shared" si="0"/>
        <v>11.768125000000001</v>
      </c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  <c r="AA3" s="36"/>
      <c r="AB3" s="36"/>
      <c r="AC3" s="36"/>
      <c r="AD3" s="36"/>
      <c r="AE3" s="36"/>
      <c r="AF3" s="36"/>
      <c r="AG3" s="36"/>
      <c r="AH3" s="36"/>
      <c r="AI3" s="36"/>
      <c r="AJ3" s="36"/>
    </row>
    <row r="4" spans="1:36" x14ac:dyDescent="0.2">
      <c r="A4" s="114"/>
      <c r="B4" s="115"/>
      <c r="C4" s="39">
        <v>4.4925E-2</v>
      </c>
      <c r="D4" s="39">
        <v>0.28652499999999997</v>
      </c>
      <c r="E4" s="39">
        <v>0.456625</v>
      </c>
      <c r="F4" s="39">
        <v>0.445525</v>
      </c>
      <c r="G4" s="39">
        <v>0.42172500000000002</v>
      </c>
      <c r="H4" s="36"/>
      <c r="I4" s="114"/>
      <c r="J4" s="115"/>
      <c r="K4" s="13">
        <f>C20</f>
        <v>1.1231249999999999</v>
      </c>
      <c r="L4" s="13">
        <f t="shared" si="0"/>
        <v>7.1631249999999991</v>
      </c>
      <c r="M4" s="13">
        <f t="shared" si="0"/>
        <v>11.415625</v>
      </c>
      <c r="N4" s="13">
        <f t="shared" si="0"/>
        <v>11.138124999999999</v>
      </c>
      <c r="O4" s="13">
        <f t="shared" si="0"/>
        <v>10.543125</v>
      </c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</row>
    <row r="5" spans="1:36" x14ac:dyDescent="0.2">
      <c r="A5" s="114"/>
      <c r="B5" s="115"/>
      <c r="C5" s="39">
        <v>5.0825000000000002E-2</v>
      </c>
      <c r="D5" s="39">
        <v>0.28182499999999999</v>
      </c>
      <c r="E5" s="39">
        <v>0.47362500000000002</v>
      </c>
      <c r="F5" s="39">
        <v>0.45972499999999999</v>
      </c>
      <c r="G5" s="39">
        <v>0.47622500000000001</v>
      </c>
      <c r="H5" s="36"/>
      <c r="I5" s="114"/>
      <c r="J5" s="115"/>
      <c r="K5" s="13">
        <f>C21</f>
        <v>1.2706250000000001</v>
      </c>
      <c r="L5" s="13">
        <f t="shared" si="0"/>
        <v>7.0456249999999994</v>
      </c>
      <c r="M5" s="13">
        <f t="shared" si="0"/>
        <v>11.840624999999999</v>
      </c>
      <c r="N5" s="13">
        <f t="shared" si="0"/>
        <v>11.493125000000001</v>
      </c>
      <c r="O5" s="13">
        <f t="shared" si="0"/>
        <v>11.905625000000001</v>
      </c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</row>
    <row r="6" spans="1:36" ht="13.5" thickBot="1" x14ac:dyDescent="0.25">
      <c r="A6" s="114"/>
      <c r="B6" s="115"/>
      <c r="C6" s="55">
        <v>4.7524999999999998E-2</v>
      </c>
      <c r="D6" s="55">
        <v>-2.3749999999999999E-3</v>
      </c>
      <c r="E6" s="55">
        <v>0.63452500000000001</v>
      </c>
      <c r="F6" s="55">
        <v>0.481325</v>
      </c>
      <c r="G6" s="55">
        <v>0.45672499999999999</v>
      </c>
      <c r="H6" s="36"/>
      <c r="I6" s="114"/>
      <c r="J6" s="115"/>
      <c r="K6" s="13">
        <f>C22</f>
        <v>1.1881249999999999</v>
      </c>
      <c r="L6" s="13">
        <f t="shared" si="0"/>
        <v>-5.9374999999999997E-2</v>
      </c>
      <c r="M6" s="13">
        <f t="shared" si="0"/>
        <v>15.863125</v>
      </c>
      <c r="N6" s="13">
        <f t="shared" si="0"/>
        <v>12.033125</v>
      </c>
      <c r="O6" s="13">
        <f t="shared" si="0"/>
        <v>11.418125</v>
      </c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</row>
    <row r="7" spans="1:36" x14ac:dyDescent="0.2">
      <c r="A7" s="114" t="s">
        <v>2</v>
      </c>
      <c r="B7" s="115"/>
      <c r="C7" s="66">
        <v>1.3925000000000007E-2</v>
      </c>
      <c r="D7" s="66">
        <v>1.0624999999999996E-2</v>
      </c>
      <c r="E7" s="66">
        <v>1.6625000000000001E-2</v>
      </c>
      <c r="F7" s="66">
        <v>1.4524999999999996E-2</v>
      </c>
      <c r="G7" s="54">
        <v>6.3125000000000001E-2</v>
      </c>
      <c r="H7" s="14"/>
      <c r="I7" s="106" t="s">
        <v>7</v>
      </c>
      <c r="J7" s="106"/>
      <c r="K7" s="15">
        <f>AVERAGE(K3:K6)</f>
        <v>1.2043749999999998</v>
      </c>
      <c r="L7" s="15">
        <f t="shared" ref="L7:O7" si="1">AVERAGE(L3:L6)</f>
        <v>5.4031250000000002</v>
      </c>
      <c r="M7" s="15">
        <f t="shared" si="1"/>
        <v>12.583124999999999</v>
      </c>
      <c r="N7" s="15">
        <f t="shared" si="1"/>
        <v>11.317499999999999</v>
      </c>
      <c r="O7" s="15">
        <f t="shared" si="1"/>
        <v>11.408750000000001</v>
      </c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</row>
    <row r="8" spans="1:36" x14ac:dyDescent="0.2">
      <c r="A8" s="114"/>
      <c r="B8" s="115"/>
      <c r="C8" s="67">
        <v>5.7425000000000004E-2</v>
      </c>
      <c r="D8" s="67">
        <v>3.9925000000000002E-2</v>
      </c>
      <c r="E8" s="68">
        <v>3.5725000000000007E-2</v>
      </c>
      <c r="F8" s="67">
        <v>1.2325000000000003E-2</v>
      </c>
      <c r="G8" s="39">
        <v>5.1125000000000004E-2</v>
      </c>
      <c r="H8" s="14"/>
      <c r="I8" s="106" t="s">
        <v>4</v>
      </c>
      <c r="J8" s="106"/>
      <c r="K8" s="15">
        <f>STDEV(K3:K6)</f>
        <v>6.3852042514968482E-2</v>
      </c>
      <c r="L8" s="15">
        <f t="shared" ref="L8:O8" si="2">STDEV(L3:L6)</f>
        <v>3.6459069516376834</v>
      </c>
      <c r="M8" s="15">
        <f t="shared" si="2"/>
        <v>2.2022460125971444</v>
      </c>
      <c r="N8" s="15">
        <f t="shared" si="2"/>
        <v>0.60052884679533391</v>
      </c>
      <c r="O8" s="15">
        <f t="shared" si="2"/>
        <v>0.61248937065606879</v>
      </c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</row>
    <row r="9" spans="1:36" x14ac:dyDescent="0.2">
      <c r="A9" s="114"/>
      <c r="B9" s="115"/>
      <c r="C9" s="67">
        <v>3.8625000000000007E-2</v>
      </c>
      <c r="D9" s="67">
        <v>4.3725E-2</v>
      </c>
      <c r="E9" s="68">
        <v>3.2725000000000004E-2</v>
      </c>
      <c r="F9" s="67">
        <v>1.4725000000000002E-2</v>
      </c>
      <c r="G9" s="39">
        <v>6.1725000000000016E-2</v>
      </c>
      <c r="H9" s="36"/>
      <c r="I9" s="106" t="s">
        <v>5</v>
      </c>
      <c r="J9" s="106"/>
      <c r="K9" s="15">
        <f>1.96*(K8)/SQRT(4)</f>
        <v>6.2575001664669117E-2</v>
      </c>
      <c r="L9" s="15">
        <f t="shared" ref="L9:O9" si="3">1.96*(L8)/SQRT(4)</f>
        <v>3.5729888126049296</v>
      </c>
      <c r="M9" s="15">
        <f t="shared" si="3"/>
        <v>2.1582010923452013</v>
      </c>
      <c r="N9" s="15">
        <f t="shared" si="3"/>
        <v>0.58851826985942723</v>
      </c>
      <c r="O9" s="15">
        <f t="shared" si="3"/>
        <v>0.60023958324294735</v>
      </c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</row>
    <row r="10" spans="1:36" x14ac:dyDescent="0.2">
      <c r="A10" s="114"/>
      <c r="B10" s="115"/>
      <c r="C10" s="67">
        <v>5.8525000000000008E-2</v>
      </c>
      <c r="D10" s="67">
        <v>6.6025000000000014E-2</v>
      </c>
      <c r="E10" s="68">
        <v>3.6625000000000005E-2</v>
      </c>
      <c r="F10" s="67">
        <v>3.8425000000000001E-2</v>
      </c>
      <c r="G10" s="39">
        <v>5.9624999999999997E-2</v>
      </c>
      <c r="H10" s="36"/>
      <c r="I10" s="40"/>
      <c r="J10" s="9"/>
      <c r="K10" s="11"/>
      <c r="L10" s="11"/>
      <c r="M10" s="11"/>
      <c r="N10" s="11"/>
      <c r="O10" s="11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</row>
    <row r="11" spans="1:36" x14ac:dyDescent="0.2">
      <c r="A11" s="106" t="s">
        <v>3</v>
      </c>
      <c r="B11" s="106"/>
      <c r="C11" s="16">
        <f>AVERAGE(C3:C6)</f>
        <v>4.8174999999999996E-2</v>
      </c>
      <c r="D11" s="16">
        <f t="shared" ref="D11:G11" si="4">AVERAGE(D3:D6)</f>
        <v>0.21612499999999998</v>
      </c>
      <c r="E11" s="16">
        <f t="shared" si="4"/>
        <v>0.50332500000000002</v>
      </c>
      <c r="F11" s="16">
        <f t="shared" si="4"/>
        <v>0.45269999999999999</v>
      </c>
      <c r="G11" s="16">
        <f t="shared" si="4"/>
        <v>0.45635000000000003</v>
      </c>
      <c r="H11" s="36"/>
      <c r="I11" s="41"/>
      <c r="J11" s="83"/>
      <c r="K11" s="12" t="s">
        <v>20</v>
      </c>
      <c r="L11" s="51">
        <v>10</v>
      </c>
      <c r="M11" s="51">
        <v>20</v>
      </c>
      <c r="N11" s="51">
        <v>30</v>
      </c>
      <c r="O11" s="51">
        <v>40</v>
      </c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</row>
    <row r="12" spans="1:36" x14ac:dyDescent="0.2">
      <c r="A12" s="106" t="s">
        <v>4</v>
      </c>
      <c r="B12" s="106"/>
      <c r="C12" s="17">
        <f t="shared" ref="C12:G12" si="5">STDEV(C3:C6)</f>
        <v>2.5540817005987372E-3</v>
      </c>
      <c r="D12" s="17">
        <f t="shared" si="5"/>
        <v>0.1458362780655075</v>
      </c>
      <c r="E12" s="17">
        <f t="shared" si="5"/>
        <v>8.8089840503885838E-2</v>
      </c>
      <c r="F12" s="17">
        <f t="shared" si="5"/>
        <v>2.402115387181334E-2</v>
      </c>
      <c r="G12" s="17">
        <f t="shared" si="5"/>
        <v>2.449957482624273E-2</v>
      </c>
      <c r="H12" s="36"/>
      <c r="I12" s="135" t="s">
        <v>8</v>
      </c>
      <c r="J12" s="130">
        <v>42831</v>
      </c>
      <c r="K12" s="18">
        <f t="shared" ref="K12:O13" si="6">C23</f>
        <v>0.34812500000000013</v>
      </c>
      <c r="L12" s="18">
        <f t="shared" si="6"/>
        <v>0.26562499999999989</v>
      </c>
      <c r="M12" s="18">
        <f t="shared" si="6"/>
        <v>0.41562500000000002</v>
      </c>
      <c r="N12" s="18">
        <f t="shared" si="6"/>
        <v>0.36312499999999992</v>
      </c>
      <c r="O12" s="18">
        <f t="shared" si="6"/>
        <v>1.578125</v>
      </c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</row>
    <row r="13" spans="1:36" x14ac:dyDescent="0.2">
      <c r="A13" s="133" t="s">
        <v>5</v>
      </c>
      <c r="B13" s="134"/>
      <c r="C13" s="17">
        <f t="shared" ref="C13:G13" si="7">1.96*(C12)/SQRT(4)</f>
        <v>2.5030000665867622E-3</v>
      </c>
      <c r="D13" s="17">
        <f t="shared" si="7"/>
        <v>0.14291955250419736</v>
      </c>
      <c r="E13" s="17">
        <f t="shared" si="7"/>
        <v>8.6328043693808115E-2</v>
      </c>
      <c r="F13" s="17">
        <f t="shared" si="7"/>
        <v>2.3540730794377074E-2</v>
      </c>
      <c r="G13" s="17">
        <f t="shared" si="7"/>
        <v>2.4009583329717876E-2</v>
      </c>
      <c r="H13" s="36"/>
      <c r="I13" s="136"/>
      <c r="J13" s="131"/>
      <c r="K13" s="18">
        <f t="shared" si="6"/>
        <v>1.4356250000000002</v>
      </c>
      <c r="L13" s="18">
        <f t="shared" si="6"/>
        <v>0.99812500000000015</v>
      </c>
      <c r="M13" s="18">
        <f t="shared" si="6"/>
        <v>0.89312500000000017</v>
      </c>
      <c r="N13" s="18">
        <f t="shared" si="6"/>
        <v>0.30812500000000009</v>
      </c>
      <c r="O13" s="18">
        <f t="shared" si="6"/>
        <v>1.2781250000000002</v>
      </c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</row>
    <row r="14" spans="1:36" x14ac:dyDescent="0.2">
      <c r="A14" s="133" t="s">
        <v>25</v>
      </c>
      <c r="B14" s="134"/>
      <c r="C14" s="17">
        <f>((C12/C11)*100)</f>
        <v>5.3016745212220808</v>
      </c>
      <c r="D14" s="17">
        <f t="shared" ref="D14:G14" si="8">((D12/D11)*100)</f>
        <v>67.477745779297877</v>
      </c>
      <c r="E14" s="17">
        <f t="shared" si="8"/>
        <v>17.501582576642495</v>
      </c>
      <c r="F14" s="17">
        <f t="shared" si="8"/>
        <v>5.3061970116663</v>
      </c>
      <c r="G14" s="17">
        <f t="shared" si="8"/>
        <v>5.3685931469798902</v>
      </c>
      <c r="H14" s="36"/>
      <c r="I14" s="136"/>
      <c r="J14" s="131"/>
      <c r="K14" s="18"/>
      <c r="L14" s="18"/>
      <c r="M14" s="18"/>
      <c r="N14" s="18"/>
      <c r="O14" s="18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</row>
    <row r="15" spans="1:36" x14ac:dyDescent="0.2">
      <c r="A15" s="106" t="s">
        <v>6</v>
      </c>
      <c r="B15" s="106"/>
      <c r="C15" s="16">
        <f t="shared" ref="C15:G15" si="9">AVERAGE(C7:C10)</f>
        <v>4.212500000000001E-2</v>
      </c>
      <c r="D15" s="16">
        <f t="shared" si="9"/>
        <v>4.0075E-2</v>
      </c>
      <c r="E15" s="16">
        <f t="shared" si="9"/>
        <v>3.0425000000000004E-2</v>
      </c>
      <c r="F15" s="16">
        <f t="shared" si="9"/>
        <v>0.02</v>
      </c>
      <c r="G15" s="16">
        <f t="shared" si="9"/>
        <v>5.8900000000000008E-2</v>
      </c>
      <c r="H15" s="36"/>
      <c r="I15" s="136"/>
      <c r="J15" s="131"/>
      <c r="K15" s="18">
        <f>C25</f>
        <v>0.96562500000000018</v>
      </c>
      <c r="L15" s="18">
        <f t="shared" ref="L15:O16" si="10">D25</f>
        <v>1.0931250000000001</v>
      </c>
      <c r="M15" s="18">
        <f t="shared" si="10"/>
        <v>0.81812499999999999</v>
      </c>
      <c r="N15" s="18">
        <f t="shared" si="10"/>
        <v>0.36812500000000004</v>
      </c>
      <c r="O15" s="18">
        <f t="shared" si="10"/>
        <v>1.5431250000000003</v>
      </c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</row>
    <row r="16" spans="1:36" x14ac:dyDescent="0.2">
      <c r="A16" s="106" t="s">
        <v>4</v>
      </c>
      <c r="B16" s="106"/>
      <c r="C16" s="17">
        <f t="shared" ref="C16:G16" si="11">STDEV(C7:C10)</f>
        <v>2.0900877174574905E-2</v>
      </c>
      <c r="D16" s="17">
        <f t="shared" si="11"/>
        <v>2.2759979496182935E-2</v>
      </c>
      <c r="E16" s="17">
        <f t="shared" si="11"/>
        <v>9.3498663092046446E-3</v>
      </c>
      <c r="F16" s="17">
        <f t="shared" si="11"/>
        <v>1.2331362455138526E-2</v>
      </c>
      <c r="G16" s="17">
        <f t="shared" si="11"/>
        <v>5.3792037824694225E-3</v>
      </c>
      <c r="H16" s="36"/>
      <c r="I16" s="137"/>
      <c r="J16" s="132"/>
      <c r="K16" s="18">
        <f>C26</f>
        <v>1.4631250000000002</v>
      </c>
      <c r="L16" s="18">
        <f t="shared" si="10"/>
        <v>1.6506250000000005</v>
      </c>
      <c r="M16" s="18">
        <f t="shared" si="10"/>
        <v>0.91562500000000013</v>
      </c>
      <c r="N16" s="18">
        <f t="shared" si="10"/>
        <v>0.96062500000000006</v>
      </c>
      <c r="O16" s="18">
        <f t="shared" si="10"/>
        <v>1.4906250000000001</v>
      </c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</row>
    <row r="17" spans="1:36" x14ac:dyDescent="0.2">
      <c r="A17" s="106" t="s">
        <v>5</v>
      </c>
      <c r="B17" s="106"/>
      <c r="C17" s="17">
        <f t="shared" ref="C17:G17" si="12">1.96*(C16)/SQRT(4)</f>
        <v>2.0482859631083407E-2</v>
      </c>
      <c r="D17" s="17">
        <f t="shared" si="12"/>
        <v>2.2304779906259276E-2</v>
      </c>
      <c r="E17" s="17">
        <f t="shared" si="12"/>
        <v>9.1628689830205515E-3</v>
      </c>
      <c r="F17" s="17">
        <f t="shared" si="12"/>
        <v>1.2084735206035755E-2</v>
      </c>
      <c r="G17" s="17">
        <f t="shared" si="12"/>
        <v>5.2716197068200339E-3</v>
      </c>
      <c r="H17" s="36"/>
      <c r="I17" s="128" t="s">
        <v>9</v>
      </c>
      <c r="J17" s="129"/>
      <c r="K17" s="15">
        <f>AVERAGE(K12:K16)</f>
        <v>1.0531250000000001</v>
      </c>
      <c r="L17" s="15">
        <f t="shared" ref="L17:O17" si="13">AVERAGE(L12:L16)</f>
        <v>1.0018750000000001</v>
      </c>
      <c r="M17" s="15">
        <f t="shared" si="13"/>
        <v>0.76062500000000011</v>
      </c>
      <c r="N17" s="15">
        <f t="shared" si="13"/>
        <v>0.5</v>
      </c>
      <c r="O17" s="15">
        <f t="shared" si="13"/>
        <v>1.4725000000000001</v>
      </c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</row>
    <row r="18" spans="1:36" x14ac:dyDescent="0.2">
      <c r="A18" s="133" t="s">
        <v>25</v>
      </c>
      <c r="B18" s="134"/>
      <c r="C18" s="17">
        <f>((C16/C15)*100)</f>
        <v>49.616325636973059</v>
      </c>
      <c r="D18" s="17">
        <f t="shared" ref="D18:G18" si="14">((D16/D15)*100)</f>
        <v>56.793461001080317</v>
      </c>
      <c r="E18" s="17">
        <f t="shared" si="14"/>
        <v>30.730867080376807</v>
      </c>
      <c r="F18" s="17">
        <f t="shared" si="14"/>
        <v>61.65681227569263</v>
      </c>
      <c r="G18" s="17">
        <f t="shared" si="14"/>
        <v>9.132773824226522</v>
      </c>
      <c r="H18" s="36"/>
      <c r="I18" s="84"/>
      <c r="J18" s="85"/>
      <c r="K18" s="15"/>
      <c r="L18" s="15"/>
      <c r="M18" s="15"/>
      <c r="N18" s="15"/>
      <c r="O18" s="15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</row>
    <row r="19" spans="1:36" x14ac:dyDescent="0.2">
      <c r="A19" s="114" t="s">
        <v>1</v>
      </c>
      <c r="B19" s="115">
        <f>B3</f>
        <v>42831</v>
      </c>
      <c r="C19" s="19">
        <f t="shared" ref="C19:G26" si="15">(1000*C3/40)</f>
        <v>1.235625</v>
      </c>
      <c r="D19" s="19">
        <f t="shared" si="15"/>
        <v>7.4631249999999998</v>
      </c>
      <c r="E19" s="19">
        <f t="shared" si="15"/>
        <v>11.213125000000002</v>
      </c>
      <c r="F19" s="19">
        <f t="shared" si="15"/>
        <v>10.605625</v>
      </c>
      <c r="G19" s="19">
        <f t="shared" si="15"/>
        <v>11.768125000000001</v>
      </c>
      <c r="H19" s="36"/>
      <c r="I19" s="128" t="s">
        <v>4</v>
      </c>
      <c r="J19" s="129"/>
      <c r="K19" s="15">
        <f>STDEV(K12:K16)</f>
        <v>0.52252192936437325</v>
      </c>
      <c r="L19" s="15">
        <f t="shared" ref="L19:O19" si="16">STDEV(L12:L16)</f>
        <v>0.56899948740457329</v>
      </c>
      <c r="M19" s="15">
        <f t="shared" si="16"/>
        <v>0.23374665773011594</v>
      </c>
      <c r="N19" s="15">
        <f t="shared" si="16"/>
        <v>0.30828406137846309</v>
      </c>
      <c r="O19" s="15">
        <f t="shared" si="16"/>
        <v>0.13448009456173551</v>
      </c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</row>
    <row r="20" spans="1:36" x14ac:dyDescent="0.2">
      <c r="A20" s="114"/>
      <c r="B20" s="115"/>
      <c r="C20" s="19">
        <f t="shared" si="15"/>
        <v>1.1231249999999999</v>
      </c>
      <c r="D20" s="19">
        <f t="shared" si="15"/>
        <v>7.1631249999999991</v>
      </c>
      <c r="E20" s="19">
        <f t="shared" si="15"/>
        <v>11.415625</v>
      </c>
      <c r="F20" s="19">
        <f t="shared" si="15"/>
        <v>11.138124999999999</v>
      </c>
      <c r="G20" s="19">
        <f t="shared" si="15"/>
        <v>10.543125</v>
      </c>
      <c r="H20" s="36"/>
      <c r="I20" s="128" t="s">
        <v>5</v>
      </c>
      <c r="J20" s="129"/>
      <c r="K20" s="15">
        <f>1.96*(K19)/SQRT(4)</f>
        <v>0.5120714907770858</v>
      </c>
      <c r="L20" s="15">
        <f t="shared" ref="L20:O20" si="17">1.96*(L19)/SQRT(4)</f>
        <v>0.55761949765648178</v>
      </c>
      <c r="M20" s="15">
        <f t="shared" si="17"/>
        <v>0.22907172457551361</v>
      </c>
      <c r="N20" s="15">
        <f t="shared" si="17"/>
        <v>0.30211838015089382</v>
      </c>
      <c r="O20" s="15">
        <f t="shared" si="17"/>
        <v>0.1317904926705008</v>
      </c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6"/>
    </row>
    <row r="21" spans="1:36" x14ac:dyDescent="0.2">
      <c r="A21" s="114"/>
      <c r="B21" s="115"/>
      <c r="C21" s="19">
        <f t="shared" si="15"/>
        <v>1.2706250000000001</v>
      </c>
      <c r="D21" s="19">
        <f t="shared" si="15"/>
        <v>7.0456249999999994</v>
      </c>
      <c r="E21" s="19">
        <f t="shared" si="15"/>
        <v>11.840624999999999</v>
      </c>
      <c r="F21" s="19">
        <f t="shared" si="15"/>
        <v>11.493125000000001</v>
      </c>
      <c r="G21" s="19">
        <f t="shared" si="15"/>
        <v>11.905625000000001</v>
      </c>
      <c r="H21" s="36"/>
      <c r="I21" s="10"/>
      <c r="J21" s="9"/>
      <c r="K21" s="10"/>
      <c r="L21" s="20"/>
      <c r="M21" s="20"/>
      <c r="N21" s="20"/>
      <c r="O21" s="20"/>
      <c r="P21" s="36"/>
      <c r="Q21" s="38"/>
      <c r="R21" s="81"/>
      <c r="S21" s="12" t="s">
        <v>20</v>
      </c>
      <c r="T21" s="51">
        <v>10</v>
      </c>
      <c r="U21" s="51">
        <v>20</v>
      </c>
      <c r="V21" s="51">
        <v>30</v>
      </c>
      <c r="W21" s="51">
        <v>40</v>
      </c>
      <c r="X21" s="36"/>
      <c r="Y21" s="36"/>
      <c r="Z21" s="36"/>
      <c r="AA21" s="36"/>
      <c r="AB21" s="36"/>
      <c r="AC21" s="36"/>
      <c r="AD21" s="36"/>
      <c r="AE21" s="36"/>
      <c r="AF21" s="36"/>
      <c r="AG21" s="36"/>
      <c r="AH21" s="36"/>
      <c r="AI21" s="36"/>
      <c r="AJ21" s="36"/>
    </row>
    <row r="22" spans="1:36" x14ac:dyDescent="0.2">
      <c r="A22" s="114"/>
      <c r="B22" s="115"/>
      <c r="C22" s="19">
        <f t="shared" si="15"/>
        <v>1.1881249999999999</v>
      </c>
      <c r="D22" s="19">
        <f t="shared" si="15"/>
        <v>-5.9374999999999997E-2</v>
      </c>
      <c r="E22" s="19">
        <f t="shared" si="15"/>
        <v>15.863125</v>
      </c>
      <c r="F22" s="19">
        <f t="shared" si="15"/>
        <v>12.033125</v>
      </c>
      <c r="G22" s="19">
        <f t="shared" si="15"/>
        <v>11.418125</v>
      </c>
      <c r="H22" s="36"/>
      <c r="I22" s="41"/>
      <c r="J22" s="83"/>
      <c r="K22" s="12" t="s">
        <v>20</v>
      </c>
      <c r="L22" s="51">
        <v>10</v>
      </c>
      <c r="M22" s="51">
        <v>20</v>
      </c>
      <c r="N22" s="51">
        <v>30</v>
      </c>
      <c r="O22" s="51">
        <v>40</v>
      </c>
      <c r="P22" s="42"/>
      <c r="Q22" s="114" t="s">
        <v>8</v>
      </c>
      <c r="R22" s="115"/>
      <c r="S22" s="13"/>
      <c r="T22" s="59">
        <f>(L12/K12)*100</f>
        <v>76.301615798922739</v>
      </c>
      <c r="U22" s="59">
        <f>(M12/K12)*100</f>
        <v>119.38958707360858</v>
      </c>
      <c r="V22" s="59">
        <f>(N12/K12)*100</f>
        <v>104.30879712746852</v>
      </c>
      <c r="W22" s="59">
        <f>(O12/K12)*100</f>
        <v>453.32136445242355</v>
      </c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6"/>
    </row>
    <row r="23" spans="1:36" x14ac:dyDescent="0.2">
      <c r="A23" s="114" t="s">
        <v>8</v>
      </c>
      <c r="B23" s="115"/>
      <c r="C23" s="19">
        <f t="shared" si="15"/>
        <v>0.34812500000000013</v>
      </c>
      <c r="D23" s="19">
        <f t="shared" si="15"/>
        <v>0.26562499999999989</v>
      </c>
      <c r="E23" s="19">
        <f t="shared" si="15"/>
        <v>0.41562500000000002</v>
      </c>
      <c r="F23" s="19">
        <f t="shared" si="15"/>
        <v>0.36312499999999992</v>
      </c>
      <c r="G23" s="19">
        <f t="shared" si="15"/>
        <v>1.578125</v>
      </c>
      <c r="H23" s="36"/>
      <c r="I23" s="126" t="s">
        <v>11</v>
      </c>
      <c r="J23" s="127" t="s">
        <v>24</v>
      </c>
      <c r="K23" s="21">
        <f>C43</f>
        <v>2.1978893766502026</v>
      </c>
      <c r="L23" s="21">
        <f t="shared" ref="L23:O26" si="18">D43</f>
        <v>17.398272313898193</v>
      </c>
      <c r="M23" s="21">
        <f t="shared" si="18"/>
        <v>16.706264638614812</v>
      </c>
      <c r="N23" s="21">
        <f t="shared" si="18"/>
        <v>18.085664619574473</v>
      </c>
      <c r="O23" s="21">
        <f t="shared" si="18"/>
        <v>4.6176416720265836</v>
      </c>
      <c r="P23" s="42"/>
      <c r="Q23" s="114"/>
      <c r="R23" s="115"/>
      <c r="S23" s="13"/>
      <c r="T23" s="59">
        <f>(L13/K13)*100</f>
        <v>69.525468001741402</v>
      </c>
      <c r="U23" s="59">
        <f>(M13/K13)*100</f>
        <v>62.211580322159342</v>
      </c>
      <c r="V23" s="59">
        <f>(N13/K13)*100</f>
        <v>21.462777535916416</v>
      </c>
      <c r="W23" s="59">
        <f>(O13/K13)*100</f>
        <v>89.029168480626907</v>
      </c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63"/>
      <c r="AJ23" s="36"/>
    </row>
    <row r="24" spans="1:36" x14ac:dyDescent="0.2">
      <c r="A24" s="114"/>
      <c r="B24" s="115"/>
      <c r="C24" s="19">
        <f t="shared" si="15"/>
        <v>1.4356250000000002</v>
      </c>
      <c r="D24" s="19">
        <f t="shared" si="15"/>
        <v>0.99812500000000015</v>
      </c>
      <c r="E24" s="19">
        <f t="shared" si="15"/>
        <v>0.89312500000000017</v>
      </c>
      <c r="F24" s="19">
        <f t="shared" si="15"/>
        <v>0.30812500000000009</v>
      </c>
      <c r="G24" s="19">
        <f t="shared" si="15"/>
        <v>1.2781250000000002</v>
      </c>
      <c r="H24" s="36"/>
      <c r="I24" s="126"/>
      <c r="J24" s="127"/>
      <c r="K24" s="21">
        <f>C44</f>
        <v>0.48444160873138858</v>
      </c>
      <c r="L24" s="21">
        <f t="shared" si="18"/>
        <v>4.4439785305603996</v>
      </c>
      <c r="M24" s="21">
        <f t="shared" si="18"/>
        <v>7.9148338686126953</v>
      </c>
      <c r="N24" s="21">
        <f t="shared" si="18"/>
        <v>22.384093265017043</v>
      </c>
      <c r="O24" s="21">
        <f t="shared" si="18"/>
        <v>5.1079940373846267</v>
      </c>
      <c r="P24" s="42"/>
      <c r="Q24" s="114"/>
      <c r="R24" s="115"/>
      <c r="S24" s="13"/>
      <c r="T24" s="59">
        <f>(L15/K15)*100</f>
        <v>113.20388349514563</v>
      </c>
      <c r="U24" s="59">
        <f>(M15/K15)*100</f>
        <v>84.724919093851113</v>
      </c>
      <c r="V24" s="59">
        <f>(N15/K15)*100</f>
        <v>38.122977346278311</v>
      </c>
      <c r="W24" s="59">
        <f>(O15/K15)*100</f>
        <v>159.80582524271844</v>
      </c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36"/>
    </row>
    <row r="25" spans="1:36" x14ac:dyDescent="0.2">
      <c r="A25" s="114"/>
      <c r="B25" s="115"/>
      <c r="C25" s="19">
        <f t="shared" si="15"/>
        <v>0.96562500000000018</v>
      </c>
      <c r="D25" s="19">
        <f t="shared" si="15"/>
        <v>1.0931250000000001</v>
      </c>
      <c r="E25" s="19">
        <f t="shared" si="15"/>
        <v>0.81812499999999999</v>
      </c>
      <c r="F25" s="19">
        <f t="shared" si="15"/>
        <v>0.36812500000000004</v>
      </c>
      <c r="G25" s="19">
        <f t="shared" si="15"/>
        <v>1.5431250000000003</v>
      </c>
      <c r="H25" s="36"/>
      <c r="I25" s="126"/>
      <c r="J25" s="127"/>
      <c r="K25" s="21">
        <f>C45</f>
        <v>0.81482294615277429</v>
      </c>
      <c r="L25" s="21">
        <f t="shared" si="18"/>
        <v>3.9912051679617488</v>
      </c>
      <c r="M25" s="21">
        <f t="shared" si="18"/>
        <v>8.9620903692832066</v>
      </c>
      <c r="N25" s="21">
        <f t="shared" si="18"/>
        <v>19.332907532722977</v>
      </c>
      <c r="O25" s="21">
        <f t="shared" si="18"/>
        <v>4.7775522739626428</v>
      </c>
      <c r="P25" s="42"/>
      <c r="Q25" s="114"/>
      <c r="R25" s="115"/>
      <c r="S25" s="13"/>
      <c r="T25" s="59">
        <f>(L16/K16)*100</f>
        <v>112.81503630926954</v>
      </c>
      <c r="U25" s="59">
        <f>(M16/K16)*100</f>
        <v>62.580093976932936</v>
      </c>
      <c r="V25" s="59">
        <f>(N16/K16)*100</f>
        <v>65.655702691157614</v>
      </c>
      <c r="W25" s="59" t="s">
        <v>19</v>
      </c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6"/>
    </row>
    <row r="26" spans="1:36" x14ac:dyDescent="0.2">
      <c r="A26" s="114"/>
      <c r="B26" s="115"/>
      <c r="C26" s="19">
        <f t="shared" si="15"/>
        <v>1.4631250000000002</v>
      </c>
      <c r="D26" s="19">
        <f t="shared" si="15"/>
        <v>1.6506250000000005</v>
      </c>
      <c r="E26" s="19">
        <f t="shared" si="15"/>
        <v>0.91562500000000013</v>
      </c>
      <c r="F26" s="19">
        <f t="shared" si="15"/>
        <v>0.96062500000000006</v>
      </c>
      <c r="G26" s="19">
        <f t="shared" si="15"/>
        <v>1.4906250000000001</v>
      </c>
      <c r="H26" s="36"/>
      <c r="I26" s="126"/>
      <c r="J26" s="127"/>
      <c r="K26" s="21">
        <f>C46</f>
        <v>0.50284606846563418</v>
      </c>
      <c r="L26" s="21">
        <f t="shared" si="18"/>
        <v>-2.2274581842158983E-2</v>
      </c>
      <c r="M26" s="21">
        <f t="shared" si="18"/>
        <v>10.728165389936024</v>
      </c>
      <c r="N26" s="21">
        <f t="shared" si="18"/>
        <v>7.7567340097313062</v>
      </c>
      <c r="O26" s="21">
        <f t="shared" si="18"/>
        <v>4.743301690460541</v>
      </c>
      <c r="P26" s="42"/>
      <c r="Q26" s="106" t="s">
        <v>9</v>
      </c>
      <c r="R26" s="106"/>
      <c r="S26" s="16"/>
      <c r="T26" s="60">
        <f>AVERAGE(T22:T25)</f>
        <v>92.961500901269829</v>
      </c>
      <c r="U26" s="60">
        <f t="shared" ref="U26:W26" si="19">AVERAGE(U22:U25)</f>
        <v>82.226545116637993</v>
      </c>
      <c r="V26" s="60">
        <f t="shared" si="19"/>
        <v>57.387563675205215</v>
      </c>
      <c r="W26" s="60">
        <f t="shared" si="19"/>
        <v>234.05211939192296</v>
      </c>
      <c r="X26" s="36"/>
      <c r="Y26" s="36"/>
      <c r="Z26" s="36"/>
      <c r="AA26" s="36"/>
      <c r="AB26" s="36"/>
      <c r="AC26" s="36"/>
      <c r="AD26" s="36"/>
      <c r="AE26" s="36"/>
      <c r="AF26" s="36"/>
      <c r="AG26" s="36"/>
      <c r="AH26" s="36"/>
      <c r="AI26" s="36"/>
      <c r="AJ26" s="63"/>
    </row>
    <row r="27" spans="1:36" x14ac:dyDescent="0.2">
      <c r="A27" s="106" t="s">
        <v>7</v>
      </c>
      <c r="B27" s="106"/>
      <c r="C27" s="16">
        <f t="shared" ref="C27:G27" si="20">AVERAGE(C19:C22)</f>
        <v>1.2043749999999998</v>
      </c>
      <c r="D27" s="16">
        <f t="shared" si="20"/>
        <v>5.4031250000000002</v>
      </c>
      <c r="E27" s="16">
        <f t="shared" si="20"/>
        <v>12.583124999999999</v>
      </c>
      <c r="F27" s="16">
        <f t="shared" si="20"/>
        <v>11.317499999999999</v>
      </c>
      <c r="G27" s="16">
        <f t="shared" si="20"/>
        <v>11.408750000000001</v>
      </c>
      <c r="H27" s="36"/>
      <c r="I27" s="125" t="s">
        <v>11</v>
      </c>
      <c r="J27" s="125"/>
      <c r="K27" s="22">
        <f>AVERAGE(K23:K26)</f>
        <v>1</v>
      </c>
      <c r="L27" s="22">
        <f t="shared" ref="L27:O27" si="21">AVERAGE(L23:L26)</f>
        <v>6.452795357644546</v>
      </c>
      <c r="M27" s="22">
        <f t="shared" si="21"/>
        <v>11.077838566611685</v>
      </c>
      <c r="N27" s="22">
        <f t="shared" si="21"/>
        <v>16.889849856761451</v>
      </c>
      <c r="O27" s="22">
        <f t="shared" si="21"/>
        <v>4.8116224184585992</v>
      </c>
      <c r="P27" s="42"/>
      <c r="Q27" s="106" t="s">
        <v>4</v>
      </c>
      <c r="R27" s="106"/>
      <c r="S27" s="17"/>
      <c r="T27" s="61">
        <f>STDEV(T22:T25)</f>
        <v>23.314632965620035</v>
      </c>
      <c r="U27" s="61">
        <f>STDEV(U22:U25)</f>
        <v>26.919109805332301</v>
      </c>
      <c r="V27" s="61">
        <f t="shared" ref="V27:W27" si="22">STDEV(V22:V25)</f>
        <v>36.201651974494297</v>
      </c>
      <c r="W27" s="61">
        <f t="shared" si="22"/>
        <v>193.16206966600899</v>
      </c>
      <c r="X27" s="36"/>
      <c r="Y27" s="36"/>
      <c r="Z27" s="36"/>
      <c r="AA27" s="36"/>
      <c r="AB27" s="36"/>
      <c r="AC27" s="36"/>
      <c r="AD27" s="36"/>
      <c r="AE27" s="36"/>
      <c r="AF27" s="36"/>
      <c r="AG27" s="36"/>
      <c r="AH27" s="36"/>
      <c r="AI27" s="36"/>
      <c r="AJ27" s="36"/>
    </row>
    <row r="28" spans="1:36" x14ac:dyDescent="0.2">
      <c r="A28" s="106" t="s">
        <v>4</v>
      </c>
      <c r="B28" s="106"/>
      <c r="C28" s="17">
        <f t="shared" ref="C28:G28" si="23">STDEV(C19:C22)</f>
        <v>6.3852042514968482E-2</v>
      </c>
      <c r="D28" s="17">
        <f t="shared" si="23"/>
        <v>3.6459069516376834</v>
      </c>
      <c r="E28" s="17">
        <f t="shared" si="23"/>
        <v>2.2022460125971444</v>
      </c>
      <c r="F28" s="17">
        <f t="shared" si="23"/>
        <v>0.60052884679533391</v>
      </c>
      <c r="G28" s="17">
        <f t="shared" si="23"/>
        <v>0.61248937065606879</v>
      </c>
      <c r="H28" s="36"/>
      <c r="I28" s="125" t="s">
        <v>4</v>
      </c>
      <c r="J28" s="125"/>
      <c r="K28" s="22">
        <f>STDEV(K23:K26)</f>
        <v>0.81285340753227742</v>
      </c>
      <c r="L28" s="22">
        <f t="shared" ref="L28:O28" si="24">STDEV(L23:L26)</f>
        <v>7.5680197283887276</v>
      </c>
      <c r="M28" s="22">
        <f t="shared" si="24"/>
        <v>3.9277831123316567</v>
      </c>
      <c r="N28" s="22">
        <f t="shared" si="24"/>
        <v>6.3508272285183205</v>
      </c>
      <c r="O28" s="22">
        <f t="shared" si="24"/>
        <v>0.20919939699667425</v>
      </c>
      <c r="P28" s="42"/>
      <c r="Q28" s="106" t="s">
        <v>5</v>
      </c>
      <c r="R28" s="106"/>
      <c r="S28" s="17"/>
      <c r="T28" s="61">
        <f>1.96*(T27)/SQRT(4)</f>
        <v>22.848340306307634</v>
      </c>
      <c r="U28" s="61">
        <f t="shared" ref="U28:W28" si="25">1.96*(U27)/SQRT(4)</f>
        <v>26.380727609225655</v>
      </c>
      <c r="V28" s="61">
        <f t="shared" si="25"/>
        <v>35.477618935004408</v>
      </c>
      <c r="W28" s="61">
        <f t="shared" si="25"/>
        <v>189.29882827268881</v>
      </c>
      <c r="X28" s="36"/>
      <c r="Y28" s="36"/>
      <c r="Z28" s="36"/>
      <c r="AA28" s="36"/>
      <c r="AB28" s="36"/>
      <c r="AC28" s="36"/>
      <c r="AD28" s="36"/>
      <c r="AE28" s="36"/>
      <c r="AF28" s="36"/>
      <c r="AG28" s="36"/>
      <c r="AH28" s="36"/>
      <c r="AI28" s="36"/>
      <c r="AJ28" s="36"/>
    </row>
    <row r="29" spans="1:36" x14ac:dyDescent="0.2">
      <c r="A29" s="133" t="s">
        <v>5</v>
      </c>
      <c r="B29" s="134"/>
      <c r="C29" s="17">
        <f t="shared" ref="C29:G29" si="26">1.96*(C28)/SQRT(4)</f>
        <v>6.2575001664669117E-2</v>
      </c>
      <c r="D29" s="17">
        <f t="shared" si="26"/>
        <v>3.5729888126049296</v>
      </c>
      <c r="E29" s="17">
        <f t="shared" si="26"/>
        <v>2.1582010923452013</v>
      </c>
      <c r="F29" s="17">
        <f t="shared" si="26"/>
        <v>0.58851826985942723</v>
      </c>
      <c r="G29" s="17">
        <f t="shared" si="26"/>
        <v>0.60023958324294735</v>
      </c>
      <c r="H29" s="36"/>
      <c r="I29" s="125" t="s">
        <v>5</v>
      </c>
      <c r="J29" s="125"/>
      <c r="K29" s="22">
        <f>1.96*(K28)/SQRT(4)</f>
        <v>0.79659633938163188</v>
      </c>
      <c r="L29" s="22">
        <f t="shared" ref="L29:O29" si="27">1.96*(L28)/SQRT(4)</f>
        <v>7.4166593338209532</v>
      </c>
      <c r="M29" s="22">
        <f t="shared" si="27"/>
        <v>3.8492274500850234</v>
      </c>
      <c r="N29" s="22">
        <f t="shared" si="27"/>
        <v>6.2238106839479537</v>
      </c>
      <c r="O29" s="22">
        <f t="shared" si="27"/>
        <v>0.20501540905674076</v>
      </c>
      <c r="P29" s="42"/>
      <c r="Q29" s="64"/>
      <c r="R29" s="64"/>
      <c r="S29" s="14"/>
      <c r="T29" s="62"/>
      <c r="U29" s="62"/>
      <c r="V29" s="62"/>
      <c r="W29" s="62"/>
      <c r="X29" s="36"/>
      <c r="Y29" s="36"/>
      <c r="Z29" s="36"/>
      <c r="AA29" s="36"/>
      <c r="AB29" s="36"/>
      <c r="AC29" s="36"/>
      <c r="AD29" s="36"/>
      <c r="AE29" s="36"/>
      <c r="AF29" s="36"/>
      <c r="AG29" s="36"/>
      <c r="AH29" s="36"/>
      <c r="AI29" s="36"/>
      <c r="AJ29" s="36"/>
    </row>
    <row r="30" spans="1:36" x14ac:dyDescent="0.2">
      <c r="A30" s="133" t="s">
        <v>25</v>
      </c>
      <c r="B30" s="134"/>
      <c r="C30" s="17">
        <f>((C28/C27)*100)</f>
        <v>5.3016745212220853</v>
      </c>
      <c r="D30" s="17">
        <f t="shared" ref="D30:G30" si="28">((D28/D27)*100)</f>
        <v>67.477745779297777</v>
      </c>
      <c r="E30" s="17">
        <f t="shared" si="28"/>
        <v>17.501582576642484</v>
      </c>
      <c r="F30" s="17">
        <f t="shared" si="28"/>
        <v>5.3061970116663044</v>
      </c>
      <c r="G30" s="17">
        <f t="shared" si="28"/>
        <v>5.3685931469798938</v>
      </c>
      <c r="H30" s="36"/>
      <c r="I30" s="87"/>
      <c r="J30" s="87"/>
      <c r="K30" s="88"/>
      <c r="L30" s="88"/>
      <c r="M30" s="88"/>
      <c r="N30" s="88"/>
      <c r="O30" s="88"/>
      <c r="P30" s="42"/>
      <c r="Q30" s="37"/>
      <c r="R30" s="37"/>
      <c r="S30" s="14"/>
      <c r="T30" s="62"/>
      <c r="U30" s="62"/>
      <c r="V30" s="62"/>
      <c r="W30" s="62"/>
      <c r="X30" s="36"/>
      <c r="Y30" s="36"/>
      <c r="Z30" s="36"/>
      <c r="AA30" s="36"/>
      <c r="AB30" s="36"/>
      <c r="AC30" s="36"/>
      <c r="AD30" s="36"/>
      <c r="AE30" s="36"/>
      <c r="AF30" s="36"/>
      <c r="AG30" s="36"/>
      <c r="AH30" s="36"/>
      <c r="AI30" s="36"/>
      <c r="AJ30" s="36"/>
    </row>
    <row r="31" spans="1:36" x14ac:dyDescent="0.2">
      <c r="A31" s="106" t="s">
        <v>9</v>
      </c>
      <c r="B31" s="106"/>
      <c r="C31" s="16">
        <f t="shared" ref="C31:G31" si="29">AVERAGE(C23:C26)</f>
        <v>1.0531250000000001</v>
      </c>
      <c r="D31" s="16">
        <f t="shared" si="29"/>
        <v>1.0018750000000001</v>
      </c>
      <c r="E31" s="16">
        <f t="shared" si="29"/>
        <v>0.76062500000000011</v>
      </c>
      <c r="F31" s="16">
        <f t="shared" si="29"/>
        <v>0.5</v>
      </c>
      <c r="G31" s="16">
        <f t="shared" si="29"/>
        <v>1.4725000000000001</v>
      </c>
      <c r="H31" s="36"/>
      <c r="I31" s="40"/>
      <c r="J31" s="9"/>
      <c r="K31" s="11"/>
      <c r="L31" s="11"/>
      <c r="M31" s="11"/>
      <c r="N31" s="11"/>
      <c r="O31" s="42"/>
      <c r="P31" s="42"/>
      <c r="Q31" s="37"/>
      <c r="R31" s="37"/>
      <c r="S31" s="14"/>
      <c r="T31" s="62"/>
      <c r="U31" s="62"/>
      <c r="V31" s="62"/>
      <c r="W31" s="62"/>
      <c r="X31" s="36"/>
      <c r="Y31" s="36"/>
      <c r="Z31" s="36"/>
      <c r="AA31" s="36"/>
      <c r="AB31" s="36"/>
      <c r="AC31" s="36"/>
      <c r="AD31" s="36"/>
      <c r="AE31" s="36"/>
      <c r="AF31" s="36"/>
      <c r="AG31" s="36"/>
      <c r="AH31" s="36"/>
      <c r="AI31" s="36"/>
      <c r="AJ31" s="36"/>
    </row>
    <row r="32" spans="1:36" x14ac:dyDescent="0.2">
      <c r="A32" s="106" t="s">
        <v>4</v>
      </c>
      <c r="B32" s="106"/>
      <c r="C32" s="17">
        <f t="shared" ref="C32:G32" si="30">STDEV(C23:C26)</f>
        <v>0.52252192936437325</v>
      </c>
      <c r="D32" s="17">
        <f t="shared" si="30"/>
        <v>0.56899948740457329</v>
      </c>
      <c r="E32" s="17">
        <f t="shared" si="30"/>
        <v>0.23374665773011594</v>
      </c>
      <c r="F32" s="17">
        <f t="shared" si="30"/>
        <v>0.30828406137846309</v>
      </c>
      <c r="G32" s="17">
        <f t="shared" si="30"/>
        <v>0.13448009456173551</v>
      </c>
      <c r="H32" s="37"/>
      <c r="I32" s="40"/>
      <c r="J32" s="9"/>
      <c r="K32" s="11"/>
      <c r="L32" s="11"/>
      <c r="M32" s="11"/>
      <c r="N32" s="11"/>
      <c r="O32" s="11"/>
      <c r="P32" s="42"/>
      <c r="Q32" s="37"/>
      <c r="R32" s="37"/>
      <c r="S32" s="14"/>
      <c r="T32" s="62"/>
      <c r="U32" s="62"/>
      <c r="V32" s="62"/>
      <c r="W32" s="62"/>
      <c r="X32" s="36"/>
      <c r="Y32" s="36"/>
      <c r="Z32" s="36"/>
      <c r="AA32" s="36"/>
      <c r="AB32" s="36"/>
      <c r="AC32" s="36"/>
      <c r="AD32" s="36"/>
      <c r="AE32" s="36"/>
      <c r="AF32" s="36"/>
      <c r="AG32" s="36"/>
      <c r="AH32" s="36"/>
      <c r="AI32" s="36"/>
      <c r="AJ32" s="36"/>
    </row>
    <row r="33" spans="1:36" x14ac:dyDescent="0.2">
      <c r="A33" s="106" t="s">
        <v>5</v>
      </c>
      <c r="B33" s="106"/>
      <c r="C33" s="17">
        <f t="shared" ref="C33:G33" si="31">1.96*(C32)/SQRT(4)</f>
        <v>0.5120714907770858</v>
      </c>
      <c r="D33" s="17">
        <f t="shared" si="31"/>
        <v>0.55761949765648178</v>
      </c>
      <c r="E33" s="17">
        <f t="shared" si="31"/>
        <v>0.22907172457551361</v>
      </c>
      <c r="F33" s="17">
        <f t="shared" si="31"/>
        <v>0.30211838015089382</v>
      </c>
      <c r="G33" s="17">
        <f t="shared" si="31"/>
        <v>0.1317904926705008</v>
      </c>
      <c r="H33" s="37"/>
      <c r="I33" s="86"/>
      <c r="J33" s="86"/>
      <c r="K33" s="11"/>
      <c r="L33" s="11"/>
      <c r="M33" s="11"/>
      <c r="N33" s="11"/>
      <c r="O33" s="11"/>
      <c r="P33" s="42"/>
      <c r="Q33" s="37"/>
      <c r="R33" s="37"/>
      <c r="S33" s="14"/>
      <c r="T33" s="62"/>
      <c r="U33" s="62"/>
      <c r="V33" s="62"/>
      <c r="W33" s="62"/>
      <c r="X33" s="36"/>
      <c r="Y33" s="36"/>
      <c r="Z33" s="36"/>
      <c r="AA33" s="36"/>
      <c r="AB33" s="36"/>
      <c r="AC33" s="36"/>
      <c r="AD33" s="36"/>
      <c r="AE33" s="36"/>
      <c r="AF33" s="36"/>
      <c r="AG33" s="36"/>
      <c r="AH33" s="36"/>
      <c r="AI33" s="36"/>
      <c r="AJ33" s="36"/>
    </row>
    <row r="34" spans="1:36" x14ac:dyDescent="0.2">
      <c r="A34" s="133" t="s">
        <v>25</v>
      </c>
      <c r="B34" s="134"/>
      <c r="C34" s="17">
        <f>((C32/C31)*100)</f>
        <v>49.616325636973123</v>
      </c>
      <c r="D34" s="17">
        <f t="shared" ref="D34:G34" si="32">((D32/D31)*100)</f>
        <v>56.793461001080303</v>
      </c>
      <c r="E34" s="17">
        <f t="shared" si="32"/>
        <v>30.730867080376782</v>
      </c>
      <c r="F34" s="17">
        <f t="shared" si="32"/>
        <v>61.656812275692616</v>
      </c>
      <c r="G34" s="17">
        <f t="shared" si="32"/>
        <v>9.1327738242265202</v>
      </c>
      <c r="H34" s="37"/>
      <c r="I34" s="82"/>
      <c r="J34" s="82"/>
      <c r="K34" s="11"/>
      <c r="L34" s="11"/>
      <c r="M34" s="11"/>
      <c r="N34" s="11"/>
      <c r="O34" s="11"/>
      <c r="P34" s="42"/>
      <c r="Q34" s="37"/>
      <c r="R34" s="37"/>
      <c r="S34" s="14"/>
      <c r="T34" s="62"/>
      <c r="U34" s="62"/>
      <c r="V34" s="62"/>
      <c r="W34" s="62"/>
      <c r="X34" s="36"/>
      <c r="Y34" s="36"/>
      <c r="Z34" s="36"/>
      <c r="AA34" s="36"/>
      <c r="AB34" s="36"/>
      <c r="AC34" s="36"/>
      <c r="AD34" s="36"/>
      <c r="AE34" s="36"/>
      <c r="AF34" s="36"/>
      <c r="AG34" s="36"/>
      <c r="AH34" s="36"/>
      <c r="AI34" s="36"/>
      <c r="AJ34" s="36"/>
    </row>
    <row r="35" spans="1:36" x14ac:dyDescent="0.2">
      <c r="A35" s="114" t="s">
        <v>10</v>
      </c>
      <c r="B35" s="115">
        <f>B3</f>
        <v>42831</v>
      </c>
      <c r="C35" s="23">
        <f t="shared" ref="C35:G38" si="33">(C19/C23)</f>
        <v>3.549371633752243</v>
      </c>
      <c r="D35" s="23">
        <f t="shared" si="33"/>
        <v>28.096470588235306</v>
      </c>
      <c r="E35" s="23">
        <f t="shared" si="33"/>
        <v>26.978947368421053</v>
      </c>
      <c r="F35" s="23">
        <f t="shared" si="33"/>
        <v>29.20654044750431</v>
      </c>
      <c r="G35" s="23">
        <f t="shared" si="33"/>
        <v>7.4570297029702974</v>
      </c>
      <c r="H35" s="37"/>
      <c r="I35" s="40"/>
      <c r="J35" s="9"/>
      <c r="K35" s="11"/>
      <c r="L35" s="11"/>
      <c r="M35" s="11"/>
      <c r="N35" s="11"/>
      <c r="O35" s="11"/>
      <c r="P35" s="42"/>
      <c r="Q35" s="37"/>
      <c r="R35" s="37"/>
      <c r="S35" s="14"/>
      <c r="T35" s="62"/>
      <c r="U35" s="62"/>
      <c r="V35" s="62"/>
      <c r="W35" s="62"/>
      <c r="X35" s="36"/>
      <c r="Y35" s="36"/>
      <c r="Z35" s="36"/>
      <c r="AA35" s="36"/>
      <c r="AB35" s="36"/>
      <c r="AC35" s="36"/>
      <c r="AD35" s="36"/>
      <c r="AE35" s="36"/>
      <c r="AF35" s="36"/>
      <c r="AG35" s="36"/>
      <c r="AH35" s="36"/>
      <c r="AI35" s="36"/>
      <c r="AJ35" s="36"/>
    </row>
    <row r="36" spans="1:36" x14ac:dyDescent="0.2">
      <c r="A36" s="114"/>
      <c r="B36" s="115"/>
      <c r="C36" s="23">
        <f t="shared" si="33"/>
        <v>0.78232477144100987</v>
      </c>
      <c r="D36" s="23">
        <f t="shared" si="33"/>
        <v>7.176581089542891</v>
      </c>
      <c r="E36" s="23">
        <f t="shared" si="33"/>
        <v>12.781665500349893</v>
      </c>
      <c r="F36" s="23">
        <f t="shared" si="33"/>
        <v>36.14807302231236</v>
      </c>
      <c r="G36" s="23">
        <f t="shared" si="33"/>
        <v>8.2488997555012205</v>
      </c>
      <c r="H36" s="37"/>
      <c r="I36" s="40"/>
      <c r="J36" s="40"/>
      <c r="K36" s="20"/>
      <c r="L36" s="20"/>
      <c r="M36" s="20"/>
      <c r="N36" s="20"/>
      <c r="O36" s="20"/>
      <c r="P36" s="42"/>
      <c r="Q36" s="37"/>
      <c r="R36" s="37"/>
      <c r="S36" s="65"/>
      <c r="T36" s="65"/>
      <c r="U36" s="65"/>
      <c r="V36" s="65"/>
      <c r="W36" s="65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</row>
    <row r="37" spans="1:36" x14ac:dyDescent="0.2">
      <c r="A37" s="114"/>
      <c r="B37" s="115"/>
      <c r="C37" s="23">
        <f t="shared" si="33"/>
        <v>1.3158576051779933</v>
      </c>
      <c r="D37" s="23">
        <f t="shared" si="33"/>
        <v>6.4453973699256704</v>
      </c>
      <c r="E37" s="23">
        <f t="shared" si="33"/>
        <v>14.472880061115355</v>
      </c>
      <c r="F37" s="23">
        <f t="shared" si="33"/>
        <v>31.220713073005093</v>
      </c>
      <c r="G37" s="23">
        <f t="shared" si="33"/>
        <v>7.7152693398136885</v>
      </c>
      <c r="H37" s="37"/>
      <c r="I37" s="37"/>
      <c r="J37" s="37"/>
      <c r="K37" s="37"/>
      <c r="L37" s="37"/>
      <c r="M37" s="37"/>
      <c r="N37" s="37"/>
      <c r="O37" s="37"/>
      <c r="P37" s="42"/>
      <c r="Q37" s="42"/>
      <c r="R37" s="42"/>
      <c r="S37" s="42"/>
      <c r="T37" s="42"/>
      <c r="U37" s="42"/>
      <c r="V37" s="42"/>
      <c r="W37" s="42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</row>
    <row r="38" spans="1:36" x14ac:dyDescent="0.2">
      <c r="A38" s="114"/>
      <c r="B38" s="115"/>
      <c r="C38" s="23">
        <f t="shared" si="33"/>
        <v>0.81204613413071314</v>
      </c>
      <c r="D38" s="23">
        <f t="shared" si="33"/>
        <v>-3.5971223021582725E-2</v>
      </c>
      <c r="E38" s="23">
        <f t="shared" si="33"/>
        <v>17.324914675767914</v>
      </c>
      <c r="F38" s="23">
        <f t="shared" si="33"/>
        <v>12.526350032530903</v>
      </c>
      <c r="G38" s="23">
        <f t="shared" si="33"/>
        <v>7.6599580712788251</v>
      </c>
      <c r="H38" s="37"/>
      <c r="I38" s="37"/>
      <c r="J38" s="37"/>
      <c r="K38" s="37"/>
      <c r="L38" s="37"/>
      <c r="M38" s="37"/>
      <c r="N38" s="37"/>
      <c r="O38" s="37"/>
      <c r="P38" s="42"/>
      <c r="Q38" s="42"/>
      <c r="R38" s="42"/>
      <c r="S38" s="42"/>
      <c r="T38" s="42"/>
      <c r="U38" s="42"/>
      <c r="V38" s="42"/>
      <c r="W38" s="42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</row>
    <row r="39" spans="1:36" x14ac:dyDescent="0.2">
      <c r="A39" s="106" t="s">
        <v>10</v>
      </c>
      <c r="B39" s="106"/>
      <c r="C39" s="24">
        <f t="shared" ref="C39:G39" si="34">AVERAGE(C35:C38)</f>
        <v>1.6149000361254899</v>
      </c>
      <c r="D39" s="24">
        <f t="shared" si="34"/>
        <v>10.420619456170572</v>
      </c>
      <c r="E39" s="24">
        <f t="shared" si="34"/>
        <v>17.889601901413556</v>
      </c>
      <c r="F39" s="24">
        <f t="shared" si="34"/>
        <v>27.275419143838164</v>
      </c>
      <c r="G39" s="24">
        <f t="shared" si="34"/>
        <v>7.7702892173910083</v>
      </c>
      <c r="H39" s="37"/>
      <c r="I39" s="37"/>
      <c r="J39" s="37"/>
      <c r="K39" s="37"/>
      <c r="L39" s="37"/>
      <c r="M39" s="37"/>
      <c r="N39" s="37"/>
      <c r="O39" s="37"/>
      <c r="P39" s="42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</row>
    <row r="40" spans="1:36" x14ac:dyDescent="0.2">
      <c r="A40" s="106" t="s">
        <v>4</v>
      </c>
      <c r="B40" s="106"/>
      <c r="C40" s="25">
        <f t="shared" ref="C40:G40" si="35">STDEV(C35:C38)</f>
        <v>1.3126769971886025</v>
      </c>
      <c r="D40" s="25">
        <f t="shared" si="35"/>
        <v>12.221595332773378</v>
      </c>
      <c r="E40" s="25">
        <f t="shared" si="35"/>
        <v>6.3429770899974782</v>
      </c>
      <c r="F40" s="25">
        <f t="shared" si="35"/>
        <v>10.255951120760995</v>
      </c>
      <c r="G40" s="25">
        <f t="shared" si="35"/>
        <v>0.33783611376735989</v>
      </c>
      <c r="H40" s="37"/>
      <c r="I40" s="37"/>
      <c r="J40" s="37"/>
      <c r="K40" s="37"/>
      <c r="L40" s="37"/>
      <c r="M40" s="37"/>
      <c r="N40" s="37"/>
      <c r="O40" s="37"/>
      <c r="P40" s="42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</row>
    <row r="41" spans="1:36" x14ac:dyDescent="0.2">
      <c r="A41" s="106" t="s">
        <v>5</v>
      </c>
      <c r="B41" s="106"/>
      <c r="C41" s="25">
        <f t="shared" ref="C41:G41" si="36">1.96*(C40)/SQRT(4)</f>
        <v>1.2864234572448305</v>
      </c>
      <c r="D41" s="25">
        <f t="shared" si="36"/>
        <v>11.97716342611791</v>
      </c>
      <c r="E41" s="25">
        <f t="shared" si="36"/>
        <v>6.2161175481975288</v>
      </c>
      <c r="F41" s="25">
        <f t="shared" si="36"/>
        <v>10.050832098345776</v>
      </c>
      <c r="G41" s="25">
        <f t="shared" si="36"/>
        <v>0.33107939149201271</v>
      </c>
      <c r="H41" s="37"/>
      <c r="I41" s="37"/>
      <c r="J41" s="37"/>
      <c r="K41" s="37"/>
      <c r="L41" s="37"/>
      <c r="M41" s="37"/>
      <c r="N41" s="37"/>
      <c r="O41" s="37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</row>
    <row r="42" spans="1:36" x14ac:dyDescent="0.2">
      <c r="A42" s="133" t="s">
        <v>25</v>
      </c>
      <c r="B42" s="134"/>
      <c r="C42" s="25">
        <f>((C40/C39)*100)</f>
        <v>81.285340753227757</v>
      </c>
      <c r="D42" s="25">
        <f t="shared" ref="D42:G42" si="37">((D40/D39)*100)</f>
        <v>117.28281014557496</v>
      </c>
      <c r="E42" s="25">
        <f t="shared" si="37"/>
        <v>35.456222698260746</v>
      </c>
      <c r="F42" s="25">
        <f t="shared" si="37"/>
        <v>37.601442774080837</v>
      </c>
      <c r="G42" s="25">
        <f t="shared" si="37"/>
        <v>4.3477932972074553</v>
      </c>
      <c r="H42" s="37"/>
      <c r="I42" s="37"/>
      <c r="J42" s="37"/>
      <c r="K42" s="37"/>
      <c r="L42" s="37"/>
      <c r="M42" s="37"/>
      <c r="N42" s="37"/>
      <c r="O42" s="37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</row>
    <row r="43" spans="1:36" x14ac:dyDescent="0.2">
      <c r="A43" s="114" t="s">
        <v>11</v>
      </c>
      <c r="B43" s="115">
        <f>B3</f>
        <v>42831</v>
      </c>
      <c r="C43" s="23">
        <f t="shared" ref="C43:G46" si="38">(C35/$C$39)</f>
        <v>2.1978893766502026</v>
      </c>
      <c r="D43" s="23">
        <f t="shared" si="38"/>
        <v>17.398272313898193</v>
      </c>
      <c r="E43" s="23">
        <f t="shared" si="38"/>
        <v>16.706264638614812</v>
      </c>
      <c r="F43" s="23">
        <f t="shared" si="38"/>
        <v>18.085664619574473</v>
      </c>
      <c r="G43" s="23">
        <f t="shared" si="38"/>
        <v>4.6176416720265836</v>
      </c>
      <c r="H43" s="37"/>
      <c r="I43" s="37"/>
      <c r="J43" s="37"/>
      <c r="K43" s="37"/>
      <c r="L43" s="37"/>
      <c r="M43" s="37"/>
      <c r="N43" s="37"/>
      <c r="O43" s="37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</row>
    <row r="44" spans="1:36" x14ac:dyDescent="0.2">
      <c r="A44" s="114"/>
      <c r="B44" s="115">
        <v>41235</v>
      </c>
      <c r="C44" s="23">
        <f t="shared" si="38"/>
        <v>0.48444160873138858</v>
      </c>
      <c r="D44" s="23">
        <f t="shared" si="38"/>
        <v>4.4439785305603996</v>
      </c>
      <c r="E44" s="23">
        <f t="shared" si="38"/>
        <v>7.9148338686126953</v>
      </c>
      <c r="F44" s="23">
        <f t="shared" si="38"/>
        <v>22.384093265017043</v>
      </c>
      <c r="G44" s="23">
        <f t="shared" si="38"/>
        <v>5.1079940373846267</v>
      </c>
      <c r="H44" s="37"/>
      <c r="I44" s="37"/>
      <c r="J44" s="37"/>
      <c r="K44" s="37"/>
      <c r="L44" s="37"/>
      <c r="M44" s="37"/>
      <c r="N44" s="37"/>
      <c r="O44" s="37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36"/>
      <c r="AJ44" s="36"/>
    </row>
    <row r="45" spans="1:36" x14ac:dyDescent="0.2">
      <c r="A45" s="114"/>
      <c r="B45" s="115">
        <v>41235</v>
      </c>
      <c r="C45" s="23">
        <f t="shared" si="38"/>
        <v>0.81482294615277429</v>
      </c>
      <c r="D45" s="23">
        <f t="shared" si="38"/>
        <v>3.9912051679617488</v>
      </c>
      <c r="E45" s="23">
        <f t="shared" si="38"/>
        <v>8.9620903692832066</v>
      </c>
      <c r="F45" s="23">
        <f t="shared" si="38"/>
        <v>19.332907532722977</v>
      </c>
      <c r="G45" s="23">
        <f t="shared" si="38"/>
        <v>4.7775522739626428</v>
      </c>
      <c r="H45" s="37"/>
      <c r="I45" s="37"/>
      <c r="J45" s="37"/>
      <c r="K45" s="37"/>
      <c r="L45" s="37"/>
      <c r="M45" s="37"/>
      <c r="N45" s="37"/>
      <c r="O45" s="37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</row>
    <row r="46" spans="1:36" x14ac:dyDescent="0.2">
      <c r="A46" s="114"/>
      <c r="B46" s="115">
        <v>41235</v>
      </c>
      <c r="C46" s="23">
        <f t="shared" si="38"/>
        <v>0.50284606846563418</v>
      </c>
      <c r="D46" s="23">
        <f t="shared" si="38"/>
        <v>-2.2274581842158983E-2</v>
      </c>
      <c r="E46" s="23">
        <f t="shared" si="38"/>
        <v>10.728165389936024</v>
      </c>
      <c r="F46" s="23">
        <f t="shared" si="38"/>
        <v>7.7567340097313062</v>
      </c>
      <c r="G46" s="23">
        <f t="shared" si="38"/>
        <v>4.743301690460541</v>
      </c>
      <c r="H46" s="36"/>
      <c r="I46" s="37"/>
      <c r="J46" s="37"/>
      <c r="K46" s="37"/>
      <c r="L46" s="37"/>
      <c r="M46" s="37"/>
      <c r="N46" s="37"/>
      <c r="O46" s="37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</row>
    <row r="47" spans="1:36" x14ac:dyDescent="0.2">
      <c r="A47" s="106" t="s">
        <v>11</v>
      </c>
      <c r="B47" s="106"/>
      <c r="C47" s="24">
        <f t="shared" ref="C47:G47" si="39">AVERAGE(C43:C46)</f>
        <v>1</v>
      </c>
      <c r="D47" s="24">
        <f t="shared" si="39"/>
        <v>6.452795357644546</v>
      </c>
      <c r="E47" s="24">
        <f t="shared" si="39"/>
        <v>11.077838566611685</v>
      </c>
      <c r="F47" s="24">
        <f t="shared" si="39"/>
        <v>16.889849856761451</v>
      </c>
      <c r="G47" s="24">
        <f t="shared" si="39"/>
        <v>4.8116224184585992</v>
      </c>
      <c r="H47" s="36"/>
      <c r="I47" s="37"/>
      <c r="J47" s="37"/>
      <c r="K47" s="37"/>
      <c r="L47" s="37"/>
      <c r="M47" s="37"/>
      <c r="N47" s="37"/>
      <c r="O47" s="37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36"/>
    </row>
    <row r="48" spans="1:36" x14ac:dyDescent="0.2">
      <c r="A48" s="106" t="s">
        <v>4</v>
      </c>
      <c r="B48" s="106"/>
      <c r="C48" s="25">
        <f t="shared" ref="C48:G48" si="40">STDEV(C43:C46)</f>
        <v>0.81285340753227742</v>
      </c>
      <c r="D48" s="25">
        <f t="shared" si="40"/>
        <v>7.5680197283887276</v>
      </c>
      <c r="E48" s="25">
        <f t="shared" si="40"/>
        <v>3.9277831123316567</v>
      </c>
      <c r="F48" s="25">
        <f t="shared" si="40"/>
        <v>6.3508272285183205</v>
      </c>
      <c r="G48" s="25">
        <f t="shared" si="40"/>
        <v>0.20919939699667425</v>
      </c>
      <c r="H48" s="36"/>
      <c r="I48" s="37"/>
      <c r="J48" s="37"/>
      <c r="K48" s="37"/>
      <c r="L48" s="37"/>
      <c r="M48" s="37"/>
      <c r="N48" s="37"/>
      <c r="O48" s="37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</row>
    <row r="49" spans="1:36" x14ac:dyDescent="0.2">
      <c r="A49" s="106" t="s">
        <v>5</v>
      </c>
      <c r="B49" s="106"/>
      <c r="C49" s="25">
        <f t="shared" ref="C49:G49" si="41">1.96*(C48)/SQRT(4)</f>
        <v>0.79659633938163188</v>
      </c>
      <c r="D49" s="25">
        <f t="shared" si="41"/>
        <v>7.4166593338209532</v>
      </c>
      <c r="E49" s="25">
        <f t="shared" si="41"/>
        <v>3.8492274500850234</v>
      </c>
      <c r="F49" s="25">
        <f t="shared" si="41"/>
        <v>6.2238106839479537</v>
      </c>
      <c r="G49" s="25">
        <f t="shared" si="41"/>
        <v>0.20501540905674076</v>
      </c>
      <c r="H49" s="36"/>
      <c r="I49" s="37"/>
      <c r="J49" s="37"/>
      <c r="K49" s="37"/>
      <c r="L49" s="37"/>
      <c r="M49" s="37"/>
      <c r="N49" s="37"/>
      <c r="O49" s="37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63"/>
      <c r="AJ49" s="36"/>
    </row>
    <row r="50" spans="1:36" x14ac:dyDescent="0.2">
      <c r="A50" s="133" t="s">
        <v>25</v>
      </c>
      <c r="B50" s="134"/>
      <c r="C50" s="25">
        <f>((C48/C47)*100)</f>
        <v>81.285340753227743</v>
      </c>
      <c r="D50" s="25">
        <f t="shared" ref="D50:G50" si="42">((D48/D47)*100)</f>
        <v>117.28281014557496</v>
      </c>
      <c r="E50" s="25">
        <f t="shared" si="42"/>
        <v>35.45622269826076</v>
      </c>
      <c r="F50" s="25">
        <f t="shared" si="42"/>
        <v>37.601442774080773</v>
      </c>
      <c r="G50" s="25">
        <f t="shared" si="42"/>
        <v>4.3477932972074553</v>
      </c>
      <c r="H50" s="36"/>
      <c r="I50" s="37"/>
      <c r="J50" s="37"/>
      <c r="K50" s="37"/>
      <c r="L50" s="37"/>
      <c r="M50" s="37"/>
      <c r="N50" s="37"/>
      <c r="O50" s="37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63"/>
      <c r="AJ50" s="36"/>
    </row>
    <row r="51" spans="1:36" x14ac:dyDescent="0.2">
      <c r="A51" s="38"/>
      <c r="B51" s="38"/>
      <c r="C51" s="38"/>
      <c r="D51" s="38"/>
      <c r="E51" s="38"/>
      <c r="F51" s="38"/>
      <c r="G51" s="38"/>
      <c r="H51" s="36"/>
      <c r="I51" s="37"/>
      <c r="J51" s="37"/>
      <c r="K51" s="37"/>
      <c r="L51" s="37"/>
      <c r="M51" s="37"/>
      <c r="N51" s="37"/>
      <c r="O51" s="37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</row>
    <row r="52" spans="1:36" x14ac:dyDescent="0.2">
      <c r="A52" s="8"/>
      <c r="B52" s="8"/>
      <c r="C52" s="8"/>
      <c r="D52" s="8"/>
      <c r="E52" s="8"/>
      <c r="F52" s="8"/>
      <c r="G52" s="8"/>
      <c r="H52" s="36"/>
      <c r="I52" s="37"/>
      <c r="J52" s="37"/>
      <c r="K52" s="37"/>
      <c r="L52" s="37"/>
      <c r="M52" s="37"/>
      <c r="N52" s="37"/>
      <c r="O52" s="37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</row>
    <row r="53" spans="1:36" x14ac:dyDescent="0.2">
      <c r="A53" s="8"/>
      <c r="B53" s="8"/>
      <c r="C53" s="8"/>
      <c r="D53" s="8"/>
      <c r="E53" s="8"/>
      <c r="F53" s="8"/>
      <c r="G53" s="8"/>
      <c r="H53" s="37"/>
      <c r="I53" s="27"/>
      <c r="J53" s="9"/>
      <c r="K53" s="26"/>
      <c r="L53" s="26"/>
      <c r="M53" s="26"/>
      <c r="N53" s="26"/>
      <c r="O53" s="2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63"/>
    </row>
    <row r="54" spans="1:36" ht="15.75" customHeight="1" x14ac:dyDescent="0.2">
      <c r="A54" s="42"/>
      <c r="B54" s="42"/>
      <c r="C54" s="42"/>
      <c r="D54" s="42"/>
      <c r="E54" s="8"/>
      <c r="F54" s="8"/>
      <c r="G54" s="8"/>
      <c r="H54" s="43" t="s">
        <v>12</v>
      </c>
      <c r="I54" s="30" t="s">
        <v>14</v>
      </c>
      <c r="J54" s="30" t="s">
        <v>15</v>
      </c>
      <c r="K54" s="30" t="s">
        <v>13</v>
      </c>
      <c r="L54" s="26"/>
      <c r="M54" s="123" t="s">
        <v>17</v>
      </c>
      <c r="N54" s="123"/>
      <c r="O54" s="123"/>
      <c r="P54" s="123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</row>
    <row r="55" spans="1:36" x14ac:dyDescent="0.2">
      <c r="A55" s="42"/>
      <c r="B55" s="42"/>
      <c r="C55" s="42"/>
      <c r="D55" s="42"/>
      <c r="E55" s="8"/>
      <c r="F55" s="8"/>
      <c r="G55" s="8"/>
      <c r="H55" s="12" t="s">
        <v>20</v>
      </c>
      <c r="I55" s="18">
        <f>K7</f>
        <v>1.2043749999999998</v>
      </c>
      <c r="J55" s="18">
        <f>K17</f>
        <v>1.0531250000000001</v>
      </c>
      <c r="K55" s="21">
        <f>K27</f>
        <v>1</v>
      </c>
      <c r="L55" s="27"/>
      <c r="M55" s="80"/>
      <c r="N55" s="80"/>
      <c r="O55" s="80"/>
      <c r="P55" s="80"/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</row>
    <row r="56" spans="1:36" x14ac:dyDescent="0.2">
      <c r="A56" s="42"/>
      <c r="B56" s="42"/>
      <c r="C56" s="42"/>
      <c r="D56" s="42"/>
      <c r="E56" s="8"/>
      <c r="F56" s="8"/>
      <c r="G56" s="8"/>
      <c r="H56" s="51">
        <v>10</v>
      </c>
      <c r="I56" s="18">
        <f>L7</f>
        <v>5.4031250000000002</v>
      </c>
      <c r="J56" s="18">
        <f>L17</f>
        <v>1.0018750000000001</v>
      </c>
      <c r="K56" s="21">
        <f>L27</f>
        <v>6.452795357644546</v>
      </c>
      <c r="L56" s="26"/>
      <c r="M56" s="12" t="s">
        <v>20</v>
      </c>
      <c r="N56" s="4"/>
      <c r="O56" s="4"/>
      <c r="P56" s="4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</row>
    <row r="57" spans="1:36" x14ac:dyDescent="0.2">
      <c r="A57" s="42"/>
      <c r="B57" s="42"/>
      <c r="C57" s="42"/>
      <c r="D57" s="42"/>
      <c r="E57" s="8"/>
      <c r="F57" s="8"/>
      <c r="G57" s="8"/>
      <c r="H57" s="51">
        <v>20</v>
      </c>
      <c r="I57" s="18">
        <f>M7</f>
        <v>12.583124999999999</v>
      </c>
      <c r="J57" s="18">
        <f>M17</f>
        <v>0.76062500000000011</v>
      </c>
      <c r="K57" s="44">
        <f>M27</f>
        <v>11.077838566611685</v>
      </c>
      <c r="L57" s="37"/>
      <c r="M57" s="51">
        <v>10</v>
      </c>
      <c r="N57" s="5"/>
      <c r="O57" s="4"/>
      <c r="P57" s="4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</row>
    <row r="58" spans="1:36" x14ac:dyDescent="0.2">
      <c r="A58" s="42"/>
      <c r="B58" s="42"/>
      <c r="C58" s="42"/>
      <c r="D58" s="42"/>
      <c r="E58" s="8"/>
      <c r="F58" s="8"/>
      <c r="G58" s="8"/>
      <c r="H58" s="51">
        <v>30</v>
      </c>
      <c r="I58" s="18">
        <f>N7</f>
        <v>11.317499999999999</v>
      </c>
      <c r="J58" s="18">
        <f>N17</f>
        <v>0.5</v>
      </c>
      <c r="K58" s="21">
        <f>N27</f>
        <v>16.889849856761451</v>
      </c>
      <c r="L58" s="29"/>
      <c r="M58" s="51">
        <v>20</v>
      </c>
      <c r="N58" s="56"/>
      <c r="O58" s="56"/>
      <c r="P58" s="56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</row>
    <row r="59" spans="1:36" x14ac:dyDescent="0.2">
      <c r="A59" s="42"/>
      <c r="B59" s="42"/>
      <c r="C59" s="42"/>
      <c r="D59" s="42"/>
      <c r="E59" s="8"/>
      <c r="F59" s="8"/>
      <c r="G59" s="8"/>
      <c r="H59" s="51">
        <v>40</v>
      </c>
      <c r="I59" s="18">
        <f>O7</f>
        <v>11.408750000000001</v>
      </c>
      <c r="J59" s="18">
        <f>O17</f>
        <v>1.4725000000000001</v>
      </c>
      <c r="K59" s="21">
        <f>O27</f>
        <v>4.8116224184585992</v>
      </c>
      <c r="L59" s="29"/>
      <c r="M59" s="51">
        <v>30</v>
      </c>
      <c r="N59" s="56"/>
      <c r="O59" s="56"/>
      <c r="P59" s="56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</row>
    <row r="60" spans="1:36" x14ac:dyDescent="0.2">
      <c r="A60" s="42"/>
      <c r="B60" s="42"/>
      <c r="C60" s="42"/>
      <c r="D60" s="42"/>
      <c r="E60" s="8"/>
      <c r="F60" s="8"/>
      <c r="G60" s="8"/>
      <c r="H60" s="11"/>
      <c r="I60" s="11"/>
      <c r="J60" s="11"/>
      <c r="K60" s="26"/>
      <c r="L60" s="11"/>
      <c r="M60" s="51">
        <v>40</v>
      </c>
      <c r="N60" s="56"/>
      <c r="O60" s="56"/>
      <c r="P60" s="56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</row>
    <row r="61" spans="1:36" x14ac:dyDescent="0.2">
      <c r="A61" s="42"/>
      <c r="B61" s="42"/>
      <c r="C61" s="42"/>
      <c r="D61" s="42"/>
      <c r="E61" s="8"/>
      <c r="F61" s="8"/>
      <c r="G61" s="8"/>
      <c r="H61" s="11"/>
      <c r="I61" s="11"/>
      <c r="J61" s="11"/>
      <c r="K61" s="26"/>
      <c r="L61" s="11"/>
      <c r="M61" s="13"/>
      <c r="N61" s="30" t="s">
        <v>14</v>
      </c>
      <c r="O61" s="30" t="s">
        <v>15</v>
      </c>
      <c r="P61" s="30" t="s">
        <v>13</v>
      </c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</row>
    <row r="62" spans="1:36" x14ac:dyDescent="0.2">
      <c r="A62" s="42"/>
      <c r="B62" s="42"/>
      <c r="C62" s="42"/>
      <c r="D62" s="42"/>
      <c r="E62" s="8"/>
      <c r="F62" s="8"/>
      <c r="G62" s="8"/>
      <c r="H62" s="11"/>
      <c r="I62" s="11"/>
      <c r="J62" s="11"/>
      <c r="K62" s="26"/>
      <c r="L62" s="11"/>
      <c r="M62" s="28" t="s">
        <v>16</v>
      </c>
      <c r="N62" s="7"/>
      <c r="O62" s="5"/>
      <c r="P62" s="6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</row>
    <row r="63" spans="1:36" x14ac:dyDescent="0.2">
      <c r="A63" s="42"/>
      <c r="B63" s="42"/>
      <c r="C63" s="42"/>
      <c r="D63" s="42"/>
      <c r="E63" s="8"/>
      <c r="F63" s="8"/>
      <c r="G63" s="8"/>
      <c r="H63" s="11"/>
      <c r="I63" s="11"/>
      <c r="J63" s="11"/>
      <c r="K63" s="26"/>
      <c r="L63" s="11"/>
      <c r="M63" s="10"/>
      <c r="N63" s="57"/>
      <c r="O63" s="57"/>
      <c r="P63" s="57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</row>
    <row r="64" spans="1:36" ht="12.75" customHeight="1" x14ac:dyDescent="0.2">
      <c r="A64" s="42"/>
      <c r="B64" s="42"/>
      <c r="C64" s="42"/>
      <c r="D64" s="42"/>
      <c r="E64" s="8"/>
      <c r="F64" s="8"/>
      <c r="G64" s="8"/>
      <c r="H64" s="11"/>
      <c r="I64" s="11"/>
      <c r="J64" s="11"/>
      <c r="K64" s="26"/>
      <c r="L64" s="11"/>
      <c r="M64" s="10"/>
      <c r="N64" s="57"/>
      <c r="O64" s="57"/>
      <c r="P64" s="57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</row>
    <row r="65" spans="1:36" x14ac:dyDescent="0.2">
      <c r="A65" s="42"/>
      <c r="B65" s="42"/>
      <c r="C65" s="42"/>
      <c r="D65" s="42"/>
      <c r="E65" s="8"/>
      <c r="F65" s="8"/>
      <c r="G65" s="8"/>
      <c r="H65" s="11"/>
      <c r="I65" s="11"/>
      <c r="J65" s="11"/>
      <c r="K65" s="26"/>
      <c r="L65" s="29"/>
      <c r="M65" s="10"/>
      <c r="N65" s="57"/>
      <c r="O65" s="57"/>
      <c r="P65" s="57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</row>
    <row r="66" spans="1:36" x14ac:dyDescent="0.2">
      <c r="A66" s="42"/>
      <c r="B66" s="42"/>
      <c r="C66" s="42"/>
      <c r="D66" s="42"/>
      <c r="E66" s="8"/>
      <c r="F66" s="8"/>
      <c r="G66" s="8"/>
      <c r="H66" s="37"/>
      <c r="I66" s="20"/>
      <c r="J66" s="11"/>
      <c r="K66" s="11"/>
      <c r="L66" s="11"/>
      <c r="M66" s="10"/>
      <c r="N66" s="57"/>
      <c r="O66" s="57"/>
      <c r="P66" s="57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</row>
    <row r="67" spans="1:36" x14ac:dyDescent="0.2">
      <c r="A67" s="42"/>
      <c r="B67" s="42"/>
      <c r="C67" s="42"/>
      <c r="D67" s="42"/>
      <c r="E67" s="8"/>
      <c r="F67" s="8"/>
      <c r="G67" s="8"/>
      <c r="H67" s="37"/>
      <c r="I67" s="20"/>
      <c r="J67" s="11"/>
      <c r="K67" s="11"/>
      <c r="L67" s="11"/>
      <c r="M67" s="45"/>
      <c r="N67" s="45"/>
      <c r="O67" s="45"/>
      <c r="P67" s="45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</row>
    <row r="68" spans="1:36" x14ac:dyDescent="0.2">
      <c r="A68" s="42"/>
      <c r="B68" s="42"/>
      <c r="C68" s="42"/>
      <c r="D68" s="42"/>
      <c r="E68" s="8"/>
      <c r="F68" s="8"/>
      <c r="G68" s="8"/>
      <c r="H68" s="37"/>
      <c r="I68" s="20"/>
      <c r="J68" s="11"/>
      <c r="K68" s="11"/>
      <c r="L68" s="11"/>
      <c r="M68" s="45"/>
      <c r="N68" s="45"/>
      <c r="O68" s="45"/>
      <c r="P68" s="45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</row>
    <row r="69" spans="1:36" x14ac:dyDescent="0.2">
      <c r="A69" s="42"/>
      <c r="B69" s="42"/>
      <c r="C69" s="42"/>
      <c r="D69" s="42"/>
      <c r="E69" s="8"/>
      <c r="F69" s="8"/>
      <c r="G69" s="8"/>
      <c r="H69" s="37"/>
      <c r="I69" s="20"/>
      <c r="J69" s="11"/>
      <c r="K69" s="11"/>
      <c r="L69" s="11"/>
      <c r="M69" s="45"/>
      <c r="N69" s="42"/>
      <c r="O69" s="42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</row>
    <row r="70" spans="1:36" x14ac:dyDescent="0.2">
      <c r="A70" s="42"/>
      <c r="B70" s="42"/>
      <c r="C70" s="42"/>
      <c r="D70" s="42"/>
      <c r="E70" s="8"/>
      <c r="F70" s="8"/>
      <c r="G70" s="8"/>
      <c r="H70" s="37"/>
      <c r="I70" s="20"/>
      <c r="J70" s="11"/>
      <c r="K70" s="11"/>
      <c r="L70" s="11"/>
      <c r="M70" s="45"/>
      <c r="N70" s="42"/>
      <c r="O70" s="42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36"/>
    </row>
    <row r="71" spans="1:36" x14ac:dyDescent="0.2">
      <c r="A71" s="42"/>
      <c r="B71" s="42"/>
      <c r="C71" s="42"/>
      <c r="D71" s="42"/>
      <c r="E71" s="8"/>
      <c r="F71" s="8"/>
      <c r="G71" s="8"/>
      <c r="H71" s="37"/>
      <c r="I71" s="20"/>
      <c r="J71" s="11"/>
      <c r="K71" s="11"/>
      <c r="L71" s="37"/>
      <c r="M71" s="45"/>
      <c r="N71" s="42"/>
      <c r="O71" s="42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</row>
    <row r="72" spans="1:36" x14ac:dyDescent="0.2">
      <c r="A72" s="42"/>
      <c r="B72" s="42"/>
      <c r="C72" s="42"/>
      <c r="D72" s="42"/>
      <c r="E72" s="8"/>
      <c r="F72" s="8"/>
      <c r="G72" s="8"/>
      <c r="H72" s="37"/>
      <c r="I72" s="20"/>
      <c r="J72" s="11"/>
      <c r="K72" s="31"/>
      <c r="L72" s="37"/>
      <c r="M72" s="45"/>
      <c r="N72" s="42"/>
      <c r="O72" s="42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</row>
    <row r="73" spans="1:36" x14ac:dyDescent="0.2">
      <c r="A73" s="42"/>
      <c r="B73" s="42"/>
      <c r="C73" s="42"/>
      <c r="D73" s="42"/>
      <c r="E73" s="8"/>
      <c r="F73" s="8"/>
      <c r="G73" s="8"/>
      <c r="H73" s="37"/>
      <c r="I73" s="37"/>
      <c r="J73" s="37"/>
      <c r="K73" s="37"/>
      <c r="L73" s="37"/>
      <c r="M73" s="45"/>
      <c r="N73" s="42"/>
      <c r="O73" s="42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  <c r="AA73" s="36"/>
      <c r="AB73" s="36"/>
      <c r="AC73" s="36"/>
      <c r="AD73" s="36"/>
      <c r="AE73" s="36"/>
      <c r="AF73" s="36"/>
      <c r="AG73" s="36"/>
      <c r="AH73" s="36"/>
      <c r="AI73" s="36"/>
      <c r="AJ73" s="36"/>
    </row>
    <row r="74" spans="1:36" x14ac:dyDescent="0.2">
      <c r="A74" s="42"/>
      <c r="B74" s="42"/>
      <c r="C74" s="42"/>
      <c r="D74" s="42"/>
      <c r="E74" s="8"/>
      <c r="F74" s="8"/>
      <c r="G74" s="8"/>
      <c r="H74" s="37"/>
      <c r="I74" s="37"/>
      <c r="J74" s="46"/>
      <c r="K74" s="46"/>
      <c r="L74" s="37"/>
      <c r="M74" s="45"/>
      <c r="N74" s="42"/>
      <c r="O74" s="42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</row>
    <row r="75" spans="1:36" x14ac:dyDescent="0.2">
      <c r="A75" s="42"/>
      <c r="B75" s="42"/>
      <c r="C75" s="42"/>
      <c r="D75" s="42"/>
      <c r="E75" s="8"/>
      <c r="F75" s="8"/>
      <c r="G75" s="8"/>
      <c r="H75" s="37"/>
      <c r="I75" s="37"/>
      <c r="J75" s="46"/>
      <c r="K75" s="46"/>
      <c r="L75" s="37"/>
      <c r="M75" s="45"/>
      <c r="N75" s="42"/>
      <c r="O75" s="42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</row>
    <row r="76" spans="1:36" x14ac:dyDescent="0.2">
      <c r="A76" s="42"/>
      <c r="B76" s="42"/>
      <c r="C76" s="42"/>
      <c r="D76" s="42"/>
      <c r="E76" s="8"/>
      <c r="F76" s="8"/>
      <c r="G76" s="8"/>
      <c r="H76" s="37"/>
      <c r="I76" s="37"/>
      <c r="J76" s="46"/>
      <c r="K76" s="46"/>
      <c r="L76" s="37"/>
      <c r="M76" s="45"/>
      <c r="N76" s="42"/>
      <c r="O76" s="42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  <c r="AA76" s="36"/>
      <c r="AB76" s="36"/>
      <c r="AC76" s="36"/>
      <c r="AD76" s="36"/>
      <c r="AE76" s="36"/>
      <c r="AF76" s="36"/>
      <c r="AG76" s="36"/>
      <c r="AH76" s="36"/>
      <c r="AI76" s="36"/>
      <c r="AJ76" s="63"/>
    </row>
    <row r="77" spans="1:36" x14ac:dyDescent="0.2">
      <c r="A77" s="42"/>
      <c r="B77" s="42"/>
      <c r="C77" s="42"/>
      <c r="D77" s="42"/>
      <c r="E77" s="8"/>
      <c r="F77" s="8"/>
      <c r="G77" s="8"/>
      <c r="H77" s="37"/>
      <c r="I77" s="37"/>
      <c r="J77" s="46"/>
      <c r="K77" s="46"/>
      <c r="L77" s="37"/>
      <c r="M77" s="37"/>
      <c r="N77" s="47"/>
      <c r="O77" s="47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  <c r="AA77" s="36"/>
      <c r="AB77" s="36"/>
      <c r="AC77" s="36"/>
      <c r="AD77" s="36"/>
      <c r="AE77" s="36"/>
      <c r="AF77" s="36"/>
      <c r="AG77" s="36"/>
      <c r="AH77" s="36"/>
      <c r="AI77" s="36"/>
      <c r="AJ77" s="36"/>
    </row>
    <row r="78" spans="1:36" x14ac:dyDescent="0.2">
      <c r="A78" s="42"/>
      <c r="B78" s="42"/>
      <c r="C78" s="42"/>
      <c r="D78" s="42"/>
      <c r="E78" s="8"/>
      <c r="F78" s="8"/>
      <c r="G78" s="8"/>
      <c r="H78" s="37"/>
      <c r="I78" s="37"/>
      <c r="J78" s="46"/>
      <c r="K78" s="46"/>
      <c r="L78" s="37"/>
      <c r="M78" s="37"/>
      <c r="N78" s="47"/>
      <c r="O78" s="47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  <c r="AB78" s="36"/>
      <c r="AC78" s="36"/>
      <c r="AD78" s="36"/>
      <c r="AE78" s="36"/>
      <c r="AF78" s="36"/>
      <c r="AG78" s="36"/>
      <c r="AH78" s="36"/>
      <c r="AI78" s="36"/>
      <c r="AJ78" s="36"/>
    </row>
    <row r="79" spans="1:36" x14ac:dyDescent="0.2">
      <c r="A79" s="42"/>
      <c r="B79" s="42"/>
      <c r="C79" s="42"/>
      <c r="D79" s="42"/>
      <c r="E79" s="8"/>
      <c r="F79" s="8"/>
      <c r="G79" s="8"/>
      <c r="H79" s="37"/>
      <c r="I79" s="37"/>
      <c r="J79" s="46"/>
      <c r="K79" s="46"/>
      <c r="L79" s="37"/>
      <c r="M79" s="37"/>
      <c r="N79" s="47"/>
      <c r="O79" s="47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  <c r="AA79" s="36"/>
      <c r="AB79" s="36"/>
      <c r="AC79" s="36"/>
      <c r="AD79" s="36"/>
      <c r="AE79" s="36"/>
      <c r="AF79" s="36"/>
      <c r="AG79" s="36"/>
      <c r="AH79" s="36"/>
      <c r="AI79" s="36"/>
      <c r="AJ79" s="36"/>
    </row>
    <row r="80" spans="1:36" x14ac:dyDescent="0.2">
      <c r="A80" s="8"/>
      <c r="B80" s="8"/>
      <c r="C80" s="8"/>
      <c r="D80" s="8"/>
      <c r="E80" s="8"/>
      <c r="F80" s="8"/>
      <c r="G80" s="8"/>
      <c r="H80" s="36"/>
      <c r="I80" s="36"/>
      <c r="J80" s="47"/>
      <c r="K80" s="47"/>
      <c r="L80" s="29"/>
      <c r="M80" s="47"/>
      <c r="N80" s="47"/>
      <c r="O80" s="47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</row>
    <row r="81" spans="1:36" x14ac:dyDescent="0.2">
      <c r="A81" s="8"/>
      <c r="B81" s="8"/>
      <c r="C81" s="8"/>
      <c r="D81" s="8"/>
      <c r="E81" s="8"/>
      <c r="F81" s="8"/>
      <c r="G81" s="8"/>
      <c r="H81" s="36"/>
      <c r="I81" s="47"/>
      <c r="J81" s="47"/>
      <c r="K81" s="47"/>
      <c r="L81" s="47"/>
      <c r="M81" s="47"/>
      <c r="N81" s="47"/>
      <c r="O81" s="47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  <c r="AA81" s="36"/>
      <c r="AB81" s="36"/>
      <c r="AC81" s="36"/>
      <c r="AD81" s="36"/>
      <c r="AE81" s="36"/>
      <c r="AF81" s="36"/>
      <c r="AG81" s="36"/>
      <c r="AH81" s="36"/>
      <c r="AI81" s="36"/>
      <c r="AJ81" s="36"/>
    </row>
    <row r="82" spans="1:36" x14ac:dyDescent="0.2">
      <c r="A82" s="9"/>
      <c r="B82" s="20"/>
      <c r="C82" s="20"/>
      <c r="D82" s="20"/>
      <c r="E82" s="8"/>
      <c r="F82" s="8"/>
      <c r="G82" s="8"/>
      <c r="H82" s="36"/>
      <c r="I82" s="47"/>
      <c r="J82" s="47"/>
      <c r="K82" s="47"/>
      <c r="L82" s="47"/>
      <c r="M82" s="47"/>
      <c r="N82" s="47"/>
      <c r="O82" s="47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</row>
    <row r="83" spans="1:36" x14ac:dyDescent="0.2">
      <c r="A83" s="10"/>
      <c r="B83" s="20"/>
      <c r="C83" s="20"/>
      <c r="D83" s="27"/>
      <c r="E83" s="8"/>
      <c r="F83" s="8"/>
      <c r="G83" s="8"/>
      <c r="H83" s="36"/>
      <c r="I83" s="47"/>
      <c r="J83" s="47"/>
      <c r="K83" s="47"/>
      <c r="L83" s="47"/>
      <c r="M83" s="47"/>
      <c r="N83" s="47"/>
      <c r="O83" s="47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  <c r="AA83" s="36"/>
      <c r="AB83" s="36"/>
      <c r="AC83" s="36"/>
      <c r="AD83" s="36"/>
      <c r="AE83" s="36"/>
      <c r="AF83" s="36"/>
      <c r="AG83" s="36"/>
      <c r="AH83" s="36"/>
      <c r="AI83" s="36"/>
      <c r="AJ83" s="36"/>
    </row>
    <row r="84" spans="1:36" x14ac:dyDescent="0.2">
      <c r="A84" s="32"/>
      <c r="B84" s="20"/>
      <c r="C84" s="20"/>
      <c r="D84" s="27"/>
      <c r="E84" s="8"/>
      <c r="F84" s="8"/>
      <c r="G84" s="8"/>
      <c r="H84" s="36"/>
      <c r="I84" s="47"/>
      <c r="J84" s="47"/>
      <c r="K84" s="47"/>
      <c r="L84" s="47"/>
      <c r="M84" s="47"/>
      <c r="N84" s="47"/>
      <c r="O84" s="47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  <c r="AA84" s="36"/>
      <c r="AB84" s="36"/>
      <c r="AC84" s="36"/>
      <c r="AD84" s="36"/>
      <c r="AE84" s="36"/>
      <c r="AF84" s="36"/>
      <c r="AG84" s="36"/>
      <c r="AH84" s="36"/>
      <c r="AI84" s="36"/>
      <c r="AJ84" s="36"/>
    </row>
    <row r="85" spans="1:36" x14ac:dyDescent="0.2">
      <c r="A85" s="33"/>
      <c r="B85" s="20"/>
      <c r="C85" s="20"/>
      <c r="D85" s="27"/>
      <c r="E85" s="8"/>
      <c r="F85" s="8"/>
      <c r="G85" s="8"/>
      <c r="H85" s="36"/>
      <c r="I85" s="47"/>
      <c r="J85" s="47"/>
      <c r="K85" s="47"/>
      <c r="L85" s="47"/>
      <c r="M85" s="47"/>
      <c r="N85" s="47"/>
      <c r="O85" s="47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  <c r="AA85" s="36"/>
      <c r="AB85" s="36"/>
      <c r="AC85" s="36"/>
      <c r="AD85" s="36"/>
      <c r="AE85" s="36"/>
      <c r="AF85" s="36"/>
      <c r="AG85" s="36"/>
      <c r="AH85" s="36"/>
      <c r="AI85" s="36"/>
      <c r="AJ85" s="36"/>
    </row>
    <row r="86" spans="1:36" x14ac:dyDescent="0.2">
      <c r="A86" s="20"/>
      <c r="B86" s="20"/>
      <c r="C86" s="20"/>
      <c r="D86" s="27"/>
      <c r="E86" s="8"/>
      <c r="F86" s="8"/>
      <c r="G86" s="8"/>
      <c r="H86" s="36"/>
      <c r="I86" s="47"/>
      <c r="J86" s="47"/>
      <c r="K86" s="47"/>
      <c r="L86" s="47"/>
      <c r="M86" s="47"/>
      <c r="N86" s="47"/>
      <c r="O86" s="47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  <c r="AA86" s="36"/>
      <c r="AB86" s="36"/>
      <c r="AC86" s="36"/>
      <c r="AD86" s="36"/>
      <c r="AE86" s="36"/>
      <c r="AF86" s="36"/>
      <c r="AG86" s="36"/>
      <c r="AH86" s="36"/>
      <c r="AI86" s="36"/>
      <c r="AJ86" s="36"/>
    </row>
    <row r="87" spans="1:36" x14ac:dyDescent="0.2">
      <c r="A87" s="20"/>
      <c r="B87" s="20"/>
      <c r="C87" s="20"/>
      <c r="D87" s="27"/>
      <c r="E87" s="8"/>
      <c r="F87" s="8"/>
      <c r="G87" s="8"/>
      <c r="H87" s="36"/>
      <c r="I87" s="47"/>
      <c r="J87" s="47"/>
      <c r="K87" s="47"/>
      <c r="L87" s="47"/>
      <c r="M87" s="47"/>
      <c r="N87" s="47"/>
      <c r="O87" s="47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  <c r="AA87" s="36"/>
      <c r="AB87" s="36"/>
      <c r="AC87" s="36"/>
      <c r="AD87" s="36"/>
      <c r="AE87" s="36"/>
      <c r="AF87" s="36"/>
      <c r="AG87" s="36"/>
      <c r="AH87" s="36"/>
      <c r="AI87" s="36"/>
      <c r="AJ87" s="36"/>
    </row>
    <row r="88" spans="1:36" x14ac:dyDescent="0.2">
      <c r="A88" s="20"/>
      <c r="B88" s="20"/>
      <c r="C88" s="20"/>
      <c r="D88" s="27"/>
      <c r="E88" s="8"/>
      <c r="F88" s="8"/>
      <c r="G88" s="8"/>
      <c r="H88" s="36"/>
      <c r="I88" s="47"/>
      <c r="J88" s="47"/>
      <c r="K88" s="47"/>
      <c r="L88" s="47"/>
      <c r="M88" s="47"/>
      <c r="N88" s="47"/>
      <c r="O88" s="47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  <c r="AA88" s="36"/>
      <c r="AB88" s="36"/>
      <c r="AC88" s="36"/>
      <c r="AD88" s="36"/>
      <c r="AE88" s="36"/>
      <c r="AF88" s="36"/>
      <c r="AG88" s="36"/>
      <c r="AH88" s="36"/>
      <c r="AI88" s="36"/>
      <c r="AJ88" s="36"/>
    </row>
    <row r="89" spans="1:36" x14ac:dyDescent="0.2">
      <c r="A89" s="20"/>
      <c r="B89" s="20"/>
      <c r="C89" s="20"/>
      <c r="D89" s="27"/>
      <c r="E89" s="8"/>
      <c r="F89" s="8"/>
      <c r="G89" s="8"/>
      <c r="H89" s="36"/>
      <c r="I89" s="47"/>
      <c r="J89" s="47"/>
      <c r="K89" s="47"/>
      <c r="L89" s="47"/>
      <c r="M89" s="47"/>
      <c r="N89" s="47"/>
      <c r="O89" s="47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  <c r="AA89" s="36"/>
      <c r="AB89" s="36"/>
      <c r="AC89" s="36"/>
      <c r="AD89" s="36"/>
      <c r="AE89" s="36"/>
      <c r="AF89" s="36"/>
      <c r="AG89" s="36"/>
      <c r="AH89" s="36"/>
      <c r="AI89" s="36"/>
      <c r="AJ89" s="36"/>
    </row>
    <row r="90" spans="1:36" x14ac:dyDescent="0.2">
      <c r="A90" s="20"/>
      <c r="B90" s="20"/>
      <c r="C90" s="20"/>
      <c r="D90" s="27"/>
      <c r="E90" s="8"/>
      <c r="F90" s="8"/>
      <c r="G90" s="8"/>
      <c r="H90" s="36"/>
      <c r="I90" s="47"/>
      <c r="J90" s="47"/>
      <c r="K90" s="47"/>
      <c r="L90" s="47"/>
      <c r="M90" s="47"/>
      <c r="N90" s="47"/>
      <c r="O90" s="47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  <c r="AA90" s="36"/>
      <c r="AB90" s="36"/>
      <c r="AC90" s="36"/>
      <c r="AD90" s="36"/>
      <c r="AE90" s="36"/>
      <c r="AF90" s="36"/>
      <c r="AG90" s="36"/>
      <c r="AH90" s="36"/>
      <c r="AI90" s="36"/>
      <c r="AJ90" s="36"/>
    </row>
    <row r="91" spans="1:36" x14ac:dyDescent="0.2">
      <c r="A91" s="20"/>
      <c r="B91" s="20"/>
      <c r="C91" s="20"/>
      <c r="D91" s="27"/>
      <c r="E91" s="8"/>
      <c r="F91" s="8"/>
      <c r="G91" s="8"/>
      <c r="H91" s="36"/>
      <c r="I91" s="47"/>
      <c r="J91" s="47"/>
      <c r="K91" s="47"/>
      <c r="L91" s="47"/>
      <c r="M91" s="47"/>
      <c r="N91" s="47"/>
      <c r="O91" s="47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</row>
    <row r="92" spans="1:36" x14ac:dyDescent="0.2">
      <c r="A92" s="20"/>
      <c r="B92" s="20"/>
      <c r="C92" s="20"/>
      <c r="D92" s="27"/>
      <c r="E92" s="8"/>
      <c r="F92" s="8"/>
      <c r="G92" s="8"/>
      <c r="H92" s="36"/>
      <c r="I92" s="47"/>
      <c r="J92" s="48"/>
      <c r="K92" s="48"/>
      <c r="L92" s="47"/>
      <c r="M92" s="47"/>
      <c r="N92" s="47"/>
      <c r="O92" s="47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  <c r="AA92" s="36"/>
      <c r="AB92" s="36"/>
      <c r="AC92" s="36"/>
      <c r="AD92" s="36"/>
      <c r="AE92" s="36"/>
      <c r="AF92" s="36"/>
      <c r="AG92" s="36"/>
      <c r="AH92" s="36"/>
      <c r="AI92" s="36"/>
      <c r="AJ92" s="36"/>
    </row>
    <row r="93" spans="1:36" x14ac:dyDescent="0.2">
      <c r="A93" s="20"/>
      <c r="B93" s="20"/>
      <c r="C93" s="20"/>
      <c r="D93" s="27"/>
      <c r="E93" s="8"/>
      <c r="F93" s="8"/>
      <c r="G93" s="8"/>
      <c r="H93" s="36"/>
      <c r="I93" s="47"/>
      <c r="J93" s="48"/>
      <c r="K93" s="48"/>
      <c r="L93" s="47"/>
      <c r="M93" s="47"/>
      <c r="N93" s="47"/>
      <c r="O93" s="47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  <c r="AA93" s="36"/>
      <c r="AB93" s="36"/>
      <c r="AC93" s="36"/>
      <c r="AD93" s="36"/>
      <c r="AE93" s="36"/>
      <c r="AF93" s="36"/>
      <c r="AG93" s="36"/>
      <c r="AH93" s="36"/>
      <c r="AI93" s="36"/>
      <c r="AJ93" s="36"/>
    </row>
    <row r="94" spans="1:36" x14ac:dyDescent="0.2">
      <c r="A94" s="10"/>
      <c r="B94" s="10"/>
      <c r="C94" s="10"/>
      <c r="D94" s="10"/>
      <c r="E94" s="8"/>
      <c r="F94" s="8"/>
      <c r="G94" s="8"/>
      <c r="H94" s="36"/>
      <c r="I94" s="47"/>
      <c r="J94" s="48"/>
      <c r="K94" s="48"/>
      <c r="L94" s="47"/>
      <c r="M94" s="47"/>
      <c r="N94" s="47"/>
      <c r="O94" s="47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  <c r="AA94" s="36"/>
      <c r="AB94" s="36"/>
      <c r="AC94" s="36"/>
      <c r="AD94" s="36"/>
      <c r="AE94" s="36"/>
      <c r="AF94" s="36"/>
      <c r="AG94" s="36"/>
      <c r="AH94" s="36"/>
      <c r="AI94" s="36"/>
      <c r="AJ94" s="36"/>
    </row>
    <row r="95" spans="1:36" x14ac:dyDescent="0.2">
      <c r="A95" s="10"/>
      <c r="B95" s="10"/>
      <c r="C95" s="10"/>
      <c r="D95" s="10"/>
      <c r="E95" s="8"/>
      <c r="F95" s="8"/>
      <c r="G95" s="8"/>
      <c r="H95" s="36"/>
      <c r="I95" s="47"/>
      <c r="J95" s="48"/>
      <c r="K95" s="48"/>
      <c r="L95" s="47"/>
      <c r="M95" s="47"/>
      <c r="N95" s="47"/>
      <c r="O95" s="47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  <c r="AA95" s="36"/>
      <c r="AB95" s="36"/>
      <c r="AC95" s="36"/>
      <c r="AD95" s="36"/>
      <c r="AE95" s="36"/>
      <c r="AF95" s="36"/>
      <c r="AG95" s="36"/>
      <c r="AH95" s="36"/>
      <c r="AI95" s="36"/>
      <c r="AJ95" s="36"/>
    </row>
    <row r="96" spans="1:36" x14ac:dyDescent="0.2">
      <c r="A96" s="8"/>
      <c r="B96" s="8"/>
      <c r="C96" s="8"/>
      <c r="D96" s="8"/>
      <c r="E96" s="8"/>
      <c r="F96" s="8"/>
      <c r="G96" s="8"/>
      <c r="H96" s="36"/>
      <c r="I96" s="47"/>
      <c r="J96" s="47"/>
      <c r="K96" s="47"/>
      <c r="L96" s="47"/>
      <c r="M96" s="47"/>
      <c r="N96" s="47"/>
      <c r="O96" s="47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  <c r="AA96" s="36"/>
      <c r="AB96" s="36"/>
      <c r="AC96" s="36"/>
      <c r="AD96" s="36"/>
      <c r="AE96" s="36"/>
      <c r="AF96" s="36"/>
      <c r="AG96" s="36"/>
      <c r="AH96" s="36"/>
      <c r="AI96" s="36"/>
      <c r="AJ96" s="36"/>
    </row>
    <row r="97" spans="1:36" x14ac:dyDescent="0.2">
      <c r="A97" s="8"/>
      <c r="B97" s="8"/>
      <c r="C97" s="8"/>
      <c r="D97" s="8"/>
      <c r="E97" s="8"/>
      <c r="F97" s="8"/>
      <c r="G97" s="8"/>
      <c r="H97" s="36"/>
      <c r="I97" s="47"/>
      <c r="J97" s="47"/>
      <c r="K97" s="47"/>
      <c r="L97" s="47"/>
      <c r="M97" s="47"/>
      <c r="N97" s="47"/>
      <c r="O97" s="47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  <c r="AA97" s="36"/>
      <c r="AB97" s="36"/>
      <c r="AC97" s="36"/>
      <c r="AD97" s="36"/>
      <c r="AE97" s="36"/>
      <c r="AF97" s="36"/>
      <c r="AG97" s="36"/>
      <c r="AH97" s="36"/>
      <c r="AI97" s="36"/>
      <c r="AJ97" s="36"/>
    </row>
    <row r="98" spans="1:36" x14ac:dyDescent="0.2">
      <c r="A98" s="8"/>
      <c r="B98" s="8"/>
      <c r="C98" s="8"/>
      <c r="D98" s="8"/>
      <c r="E98" s="8"/>
      <c r="F98" s="8"/>
      <c r="G98" s="8"/>
      <c r="H98" s="36"/>
      <c r="I98" s="47"/>
      <c r="J98" s="47"/>
      <c r="K98" s="47"/>
      <c r="L98" s="47"/>
      <c r="M98" s="47"/>
      <c r="N98" s="47"/>
      <c r="O98" s="47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</row>
    <row r="99" spans="1:36" x14ac:dyDescent="0.2">
      <c r="A99" s="8"/>
      <c r="B99" s="8"/>
      <c r="C99" s="8"/>
      <c r="D99" s="8"/>
      <c r="E99" s="8"/>
      <c r="F99" s="8"/>
      <c r="G99" s="8"/>
      <c r="H99" s="36"/>
      <c r="I99" s="47"/>
      <c r="J99" s="47"/>
      <c r="K99" s="47"/>
      <c r="L99" s="47"/>
      <c r="M99" s="47"/>
      <c r="N99" s="47"/>
      <c r="O99" s="47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  <c r="AA99" s="36"/>
      <c r="AB99" s="36"/>
      <c r="AC99" s="36"/>
      <c r="AD99" s="36"/>
      <c r="AE99" s="36"/>
      <c r="AF99" s="36"/>
      <c r="AG99" s="36"/>
      <c r="AH99" s="36"/>
      <c r="AI99" s="36"/>
      <c r="AJ99" s="36"/>
    </row>
    <row r="100" spans="1:36" x14ac:dyDescent="0.2">
      <c r="A100" s="8"/>
      <c r="B100" s="8"/>
      <c r="C100" s="8"/>
      <c r="D100" s="8"/>
      <c r="E100" s="8"/>
      <c r="F100" s="8"/>
      <c r="G100" s="8"/>
      <c r="H100" s="36"/>
      <c r="I100" s="47"/>
      <c r="J100" s="47"/>
      <c r="K100" s="47"/>
      <c r="L100" s="47"/>
      <c r="M100" s="47"/>
      <c r="N100" s="47"/>
      <c r="O100" s="47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  <c r="AA100" s="36"/>
      <c r="AB100" s="36"/>
      <c r="AC100" s="36"/>
      <c r="AD100" s="36"/>
      <c r="AE100" s="36"/>
      <c r="AF100" s="36"/>
      <c r="AG100" s="36"/>
      <c r="AH100" s="36"/>
      <c r="AI100" s="36"/>
      <c r="AJ100" s="36"/>
    </row>
    <row r="101" spans="1:36" x14ac:dyDescent="0.2">
      <c r="A101" s="8"/>
      <c r="B101" s="8"/>
      <c r="C101" s="8"/>
      <c r="D101" s="8"/>
      <c r="E101" s="8"/>
      <c r="F101" s="8"/>
      <c r="G101" s="8"/>
      <c r="H101" s="36"/>
      <c r="I101" s="47"/>
      <c r="J101" s="47"/>
      <c r="K101" s="47"/>
      <c r="L101" s="47"/>
      <c r="M101" s="47"/>
      <c r="N101" s="47"/>
      <c r="O101" s="47"/>
      <c r="P101" s="36"/>
      <c r="Q101" s="49"/>
      <c r="R101" s="49"/>
      <c r="S101" s="49"/>
      <c r="T101" s="49"/>
      <c r="U101" s="49"/>
      <c r="V101" s="49"/>
      <c r="W101" s="49"/>
      <c r="X101" s="36"/>
      <c r="Y101" s="36"/>
      <c r="Z101" s="36"/>
      <c r="AA101" s="36"/>
      <c r="AB101" s="36"/>
      <c r="AC101" s="36"/>
      <c r="AD101" s="36"/>
      <c r="AE101" s="36"/>
      <c r="AF101" s="36"/>
      <c r="AG101" s="36"/>
      <c r="AH101" s="36"/>
      <c r="AI101" s="36"/>
      <c r="AJ101" s="36"/>
    </row>
    <row r="102" spans="1:36" x14ac:dyDescent="0.2">
      <c r="A102" s="8"/>
      <c r="B102" s="8"/>
      <c r="C102" s="8"/>
      <c r="D102" s="8"/>
      <c r="E102" s="8"/>
      <c r="F102" s="8"/>
      <c r="G102" s="8"/>
      <c r="H102" s="36"/>
      <c r="I102" s="47"/>
      <c r="J102" s="47"/>
      <c r="K102" s="47"/>
      <c r="L102" s="47"/>
      <c r="M102" s="47"/>
      <c r="N102" s="47"/>
      <c r="O102" s="47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  <c r="AA102" s="36"/>
      <c r="AB102" s="36"/>
      <c r="AC102" s="36"/>
      <c r="AD102" s="36"/>
      <c r="AE102" s="36"/>
      <c r="AF102" s="36"/>
      <c r="AG102" s="36"/>
      <c r="AH102" s="36"/>
      <c r="AI102" s="36"/>
      <c r="AJ102" s="36"/>
    </row>
    <row r="103" spans="1:36" x14ac:dyDescent="0.2">
      <c r="A103" s="8"/>
      <c r="B103" s="8"/>
      <c r="C103" s="8"/>
      <c r="D103" s="8"/>
      <c r="E103" s="8"/>
      <c r="F103" s="8"/>
      <c r="G103" s="8"/>
      <c r="H103" s="36"/>
      <c r="I103" s="47"/>
      <c r="J103" s="47"/>
      <c r="K103" s="47"/>
      <c r="L103" s="47"/>
      <c r="M103" s="47"/>
      <c r="N103" s="47"/>
      <c r="O103" s="47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  <c r="AA103" s="36"/>
      <c r="AB103" s="36"/>
      <c r="AC103" s="36"/>
      <c r="AD103" s="36"/>
      <c r="AE103" s="36"/>
      <c r="AF103" s="36"/>
      <c r="AG103" s="36"/>
      <c r="AH103" s="36"/>
      <c r="AI103" s="36"/>
      <c r="AJ103" s="36"/>
    </row>
    <row r="104" spans="1:36" x14ac:dyDescent="0.2">
      <c r="A104" s="8"/>
      <c r="B104" s="8"/>
      <c r="C104" s="8"/>
      <c r="D104" s="8"/>
      <c r="E104" s="8"/>
      <c r="F104" s="8"/>
      <c r="G104" s="8"/>
      <c r="H104" s="36"/>
      <c r="I104" s="47"/>
      <c r="J104" s="47"/>
      <c r="K104" s="47"/>
      <c r="L104" s="47"/>
      <c r="M104" s="47"/>
      <c r="N104" s="47"/>
      <c r="O104" s="47"/>
      <c r="P104" s="36"/>
      <c r="Q104" s="49"/>
      <c r="R104" s="49"/>
      <c r="S104" s="49"/>
      <c r="T104" s="49"/>
      <c r="U104" s="49"/>
      <c r="V104" s="49"/>
      <c r="W104" s="49"/>
      <c r="X104" s="36"/>
      <c r="Y104" s="36"/>
      <c r="Z104" s="36"/>
      <c r="AA104" s="36"/>
      <c r="AB104" s="36"/>
      <c r="AC104" s="36"/>
      <c r="AD104" s="36"/>
      <c r="AE104" s="36"/>
      <c r="AF104" s="36"/>
      <c r="AG104" s="36"/>
      <c r="AH104" s="36"/>
      <c r="AI104" s="36"/>
      <c r="AJ104" s="36"/>
    </row>
    <row r="105" spans="1:36" x14ac:dyDescent="0.2">
      <c r="A105" s="8"/>
      <c r="B105" s="8"/>
      <c r="C105" s="8"/>
      <c r="D105" s="8"/>
      <c r="E105" s="8"/>
      <c r="F105" s="8"/>
      <c r="G105" s="8"/>
      <c r="H105" s="49"/>
      <c r="I105" s="47"/>
      <c r="J105" s="47"/>
      <c r="K105" s="47"/>
      <c r="L105" s="47"/>
      <c r="M105" s="47"/>
      <c r="N105" s="47"/>
      <c r="O105" s="47"/>
      <c r="P105" s="49"/>
      <c r="Q105" s="36"/>
      <c r="R105" s="36"/>
      <c r="S105" s="36"/>
      <c r="T105" s="36"/>
      <c r="U105" s="36"/>
      <c r="V105" s="36"/>
      <c r="W105" s="36"/>
      <c r="X105" s="49"/>
      <c r="Y105" s="49"/>
      <c r="Z105" s="49"/>
      <c r="AA105" s="49"/>
      <c r="AB105" s="49"/>
      <c r="AC105" s="49"/>
      <c r="AD105" s="49"/>
      <c r="AE105" s="49"/>
      <c r="AF105" s="49"/>
      <c r="AG105" s="49"/>
      <c r="AH105" s="49"/>
      <c r="AI105" s="49"/>
      <c r="AJ105" s="49"/>
    </row>
    <row r="106" spans="1:36" x14ac:dyDescent="0.2">
      <c r="A106" s="8"/>
      <c r="B106" s="8"/>
      <c r="C106" s="8"/>
      <c r="D106" s="8"/>
      <c r="E106" s="8"/>
      <c r="F106" s="8"/>
      <c r="G106" s="8"/>
      <c r="H106" s="36"/>
      <c r="I106" s="47"/>
      <c r="J106" s="47"/>
      <c r="K106" s="47"/>
      <c r="L106" s="47"/>
      <c r="M106" s="47"/>
      <c r="N106" s="47"/>
      <c r="O106" s="47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  <c r="AA106" s="36"/>
      <c r="AB106" s="36"/>
      <c r="AC106" s="36"/>
      <c r="AD106" s="36"/>
      <c r="AE106" s="36"/>
      <c r="AF106" s="36"/>
      <c r="AG106" s="36"/>
      <c r="AH106" s="36"/>
      <c r="AI106" s="36"/>
      <c r="AJ106" s="36"/>
    </row>
    <row r="107" spans="1:36" x14ac:dyDescent="0.2">
      <c r="A107" s="8"/>
      <c r="B107" s="8"/>
      <c r="C107" s="8"/>
      <c r="D107" s="8"/>
      <c r="E107" s="8"/>
      <c r="F107" s="8"/>
      <c r="G107" s="8"/>
      <c r="H107" s="36"/>
      <c r="I107" s="47"/>
      <c r="J107" s="47"/>
      <c r="K107" s="47"/>
      <c r="L107" s="47"/>
      <c r="M107" s="47"/>
      <c r="N107" s="47"/>
      <c r="O107" s="47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  <c r="AA107" s="36"/>
      <c r="AB107" s="36"/>
      <c r="AC107" s="36"/>
      <c r="AD107" s="36"/>
      <c r="AE107" s="36"/>
      <c r="AF107" s="36"/>
      <c r="AG107" s="36"/>
      <c r="AH107" s="36"/>
      <c r="AI107" s="36"/>
      <c r="AJ107" s="36"/>
    </row>
    <row r="108" spans="1:36" x14ac:dyDescent="0.2">
      <c r="A108" s="8"/>
      <c r="B108" s="8"/>
      <c r="C108" s="8"/>
      <c r="D108" s="8"/>
      <c r="E108" s="8"/>
      <c r="F108" s="8"/>
      <c r="G108" s="8"/>
      <c r="H108" s="49"/>
      <c r="I108" s="47"/>
      <c r="J108" s="47"/>
      <c r="K108" s="47"/>
      <c r="L108" s="47"/>
      <c r="M108" s="47"/>
      <c r="N108" s="47"/>
      <c r="O108" s="47"/>
      <c r="P108" s="49"/>
      <c r="Q108" s="36"/>
      <c r="R108" s="36"/>
      <c r="S108" s="36"/>
      <c r="T108" s="36"/>
      <c r="U108" s="36"/>
      <c r="V108" s="36"/>
      <c r="W108" s="36"/>
      <c r="X108" s="49"/>
      <c r="Y108" s="49"/>
      <c r="Z108" s="49"/>
      <c r="AA108" s="49"/>
      <c r="AB108" s="49"/>
      <c r="AC108" s="49"/>
      <c r="AD108" s="49"/>
      <c r="AE108" s="49"/>
      <c r="AF108" s="49"/>
      <c r="AG108" s="49"/>
      <c r="AH108" s="49"/>
      <c r="AI108" s="49"/>
      <c r="AJ108" s="49"/>
    </row>
    <row r="109" spans="1:36" x14ac:dyDescent="0.2">
      <c r="A109" s="8"/>
      <c r="B109" s="8"/>
      <c r="C109" s="8"/>
      <c r="D109" s="8"/>
      <c r="E109" s="8"/>
      <c r="F109" s="8"/>
      <c r="G109" s="8"/>
      <c r="H109" s="36"/>
      <c r="I109" s="47"/>
      <c r="J109" s="47"/>
      <c r="K109" s="47"/>
      <c r="L109" s="47"/>
      <c r="M109" s="47"/>
      <c r="N109" s="47"/>
      <c r="O109" s="47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  <c r="AA109" s="36"/>
      <c r="AB109" s="36"/>
      <c r="AC109" s="36"/>
      <c r="AD109" s="36"/>
      <c r="AE109" s="36"/>
      <c r="AF109" s="36"/>
      <c r="AG109" s="36"/>
      <c r="AH109" s="36"/>
      <c r="AI109" s="36"/>
      <c r="AJ109" s="36"/>
    </row>
    <row r="110" spans="1:36" x14ac:dyDescent="0.2">
      <c r="A110" s="8"/>
      <c r="B110" s="8"/>
      <c r="C110" s="8"/>
      <c r="D110" s="8"/>
      <c r="E110" s="8"/>
      <c r="F110" s="8"/>
      <c r="G110" s="8"/>
      <c r="H110" s="36"/>
      <c r="I110" s="47"/>
      <c r="J110" s="47"/>
      <c r="K110" s="47"/>
      <c r="L110" s="47"/>
      <c r="M110" s="47"/>
      <c r="N110" s="47"/>
      <c r="O110" s="47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  <c r="AA110" s="36"/>
      <c r="AB110" s="36"/>
      <c r="AC110" s="36"/>
      <c r="AD110" s="36"/>
      <c r="AE110" s="36"/>
      <c r="AF110" s="36"/>
      <c r="AG110" s="36"/>
      <c r="AH110" s="36"/>
      <c r="AI110" s="36"/>
      <c r="AJ110" s="36"/>
    </row>
    <row r="111" spans="1:36" x14ac:dyDescent="0.2">
      <c r="A111" s="8"/>
      <c r="B111" s="8"/>
      <c r="C111" s="8"/>
      <c r="D111" s="8"/>
      <c r="E111" s="8"/>
      <c r="F111" s="8"/>
      <c r="G111" s="8"/>
      <c r="H111" s="36"/>
      <c r="I111" s="47"/>
      <c r="J111" s="47"/>
      <c r="K111" s="47"/>
      <c r="L111" s="47"/>
      <c r="M111" s="47"/>
      <c r="N111" s="47"/>
      <c r="O111" s="47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  <c r="AA111" s="36"/>
      <c r="AB111" s="36"/>
      <c r="AC111" s="36"/>
      <c r="AD111" s="36"/>
      <c r="AE111" s="36"/>
      <c r="AF111" s="36"/>
      <c r="AG111" s="36"/>
      <c r="AH111" s="36"/>
      <c r="AI111" s="36"/>
      <c r="AJ111" s="36"/>
    </row>
    <row r="112" spans="1:36" x14ac:dyDescent="0.2">
      <c r="A112" s="8"/>
      <c r="B112" s="8"/>
      <c r="C112" s="8"/>
      <c r="D112" s="8"/>
      <c r="E112" s="8"/>
      <c r="F112" s="8"/>
      <c r="G112" s="8"/>
      <c r="H112" s="36"/>
      <c r="I112" s="36"/>
      <c r="J112" s="36"/>
      <c r="K112" s="29"/>
      <c r="L112" s="29"/>
      <c r="M112" s="29"/>
      <c r="N112" s="29"/>
      <c r="O112" s="29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  <c r="AA112" s="36"/>
      <c r="AB112" s="36"/>
      <c r="AC112" s="36"/>
      <c r="AD112" s="36"/>
      <c r="AE112" s="36"/>
      <c r="AF112" s="36"/>
      <c r="AG112" s="36"/>
      <c r="AH112" s="36"/>
      <c r="AI112" s="36"/>
      <c r="AJ112" s="36"/>
    </row>
    <row r="113" spans="1:36" x14ac:dyDescent="0.2">
      <c r="A113" s="8"/>
      <c r="B113" s="8"/>
      <c r="C113" s="8"/>
      <c r="D113" s="8"/>
      <c r="E113" s="8"/>
      <c r="F113" s="8"/>
      <c r="G113" s="8"/>
      <c r="H113" s="36"/>
      <c r="I113" s="36"/>
      <c r="J113" s="36"/>
      <c r="K113" s="29"/>
      <c r="L113" s="29"/>
      <c r="M113" s="29"/>
      <c r="N113" s="29"/>
      <c r="O113" s="29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  <c r="AA113" s="36"/>
      <c r="AB113" s="36"/>
      <c r="AC113" s="36"/>
      <c r="AD113" s="36"/>
      <c r="AE113" s="36"/>
      <c r="AF113" s="36"/>
      <c r="AG113" s="36"/>
      <c r="AH113" s="36"/>
      <c r="AI113" s="36"/>
      <c r="AJ113" s="36"/>
    </row>
    <row r="114" spans="1:36" x14ac:dyDescent="0.2">
      <c r="A114" s="8"/>
      <c r="B114" s="8"/>
      <c r="C114" s="8"/>
      <c r="D114" s="8"/>
      <c r="E114" s="8"/>
      <c r="F114" s="8"/>
      <c r="G114" s="8"/>
      <c r="H114" s="36"/>
      <c r="I114" s="36"/>
      <c r="J114" s="36"/>
      <c r="K114" s="29"/>
      <c r="L114" s="29"/>
      <c r="M114" s="29"/>
      <c r="N114" s="29"/>
      <c r="O114" s="29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/>
      <c r="AE114" s="36"/>
      <c r="AF114" s="36"/>
      <c r="AG114" s="36"/>
      <c r="AH114" s="36"/>
      <c r="AI114" s="36"/>
      <c r="AJ114" s="36"/>
    </row>
    <row r="115" spans="1:36" x14ac:dyDescent="0.2">
      <c r="A115" s="8"/>
      <c r="B115" s="8"/>
      <c r="C115" s="8"/>
      <c r="D115" s="8"/>
      <c r="E115" s="8"/>
      <c r="F115" s="8"/>
      <c r="G115" s="8"/>
      <c r="H115" s="36"/>
      <c r="I115" s="36"/>
      <c r="J115" s="36"/>
      <c r="K115" s="36"/>
      <c r="L115" s="29"/>
      <c r="M115" s="29"/>
      <c r="N115" s="29"/>
      <c r="O115" s="29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  <c r="AA115" s="36"/>
      <c r="AB115" s="36"/>
      <c r="AC115" s="36"/>
      <c r="AD115" s="36"/>
      <c r="AE115" s="36"/>
      <c r="AF115" s="36"/>
      <c r="AG115" s="36"/>
      <c r="AH115" s="36"/>
      <c r="AI115" s="36"/>
      <c r="AJ115" s="36"/>
    </row>
    <row r="116" spans="1:36" x14ac:dyDescent="0.2">
      <c r="A116" s="8"/>
      <c r="B116" s="8"/>
      <c r="C116" s="8"/>
      <c r="D116" s="8"/>
      <c r="E116" s="8"/>
      <c r="F116" s="8"/>
      <c r="G116" s="8"/>
      <c r="H116" s="36"/>
      <c r="I116" s="36"/>
      <c r="J116" s="36"/>
      <c r="K116" s="36"/>
      <c r="L116" s="29"/>
      <c r="M116" s="29"/>
      <c r="N116" s="29"/>
      <c r="O116" s="29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  <c r="AA116" s="36"/>
      <c r="AB116" s="36"/>
      <c r="AC116" s="36"/>
      <c r="AD116" s="36"/>
      <c r="AE116" s="36"/>
      <c r="AF116" s="36"/>
      <c r="AG116" s="36"/>
      <c r="AH116" s="36"/>
      <c r="AI116" s="36"/>
      <c r="AJ116" s="36"/>
    </row>
    <row r="117" spans="1:36" x14ac:dyDescent="0.2">
      <c r="A117" s="8"/>
      <c r="B117" s="8"/>
      <c r="C117" s="8"/>
      <c r="D117" s="8"/>
      <c r="E117" s="8"/>
      <c r="F117" s="8"/>
      <c r="G117" s="8"/>
      <c r="H117" s="36"/>
      <c r="I117" s="36"/>
      <c r="J117" s="36"/>
      <c r="K117" s="36"/>
      <c r="L117" s="29"/>
      <c r="M117" s="29"/>
      <c r="N117" s="29"/>
      <c r="O117" s="29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  <c r="AA117" s="36"/>
      <c r="AB117" s="36"/>
      <c r="AC117" s="36"/>
      <c r="AD117" s="36"/>
      <c r="AE117" s="36"/>
      <c r="AF117" s="36"/>
      <c r="AG117" s="36"/>
      <c r="AH117" s="36"/>
      <c r="AI117" s="36"/>
      <c r="AJ117" s="36"/>
    </row>
    <row r="118" spans="1:36" x14ac:dyDescent="0.2">
      <c r="A118" s="8"/>
      <c r="B118" s="8"/>
      <c r="C118" s="8"/>
      <c r="D118" s="8"/>
      <c r="E118" s="8"/>
      <c r="F118" s="8"/>
      <c r="G118" s="8"/>
      <c r="H118" s="36"/>
      <c r="I118" s="36"/>
      <c r="J118" s="36"/>
      <c r="K118" s="36"/>
      <c r="L118" s="29"/>
      <c r="M118" s="29"/>
      <c r="N118" s="29"/>
      <c r="O118" s="29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  <c r="AA118" s="36"/>
      <c r="AB118" s="36"/>
      <c r="AC118" s="36"/>
      <c r="AD118" s="36"/>
      <c r="AE118" s="36"/>
      <c r="AF118" s="36"/>
      <c r="AG118" s="36"/>
      <c r="AH118" s="36"/>
      <c r="AI118" s="36"/>
      <c r="AJ118" s="36"/>
    </row>
    <row r="119" spans="1:36" x14ac:dyDescent="0.2">
      <c r="A119" s="8"/>
      <c r="B119" s="8"/>
      <c r="C119" s="8"/>
      <c r="D119" s="8"/>
      <c r="E119" s="8"/>
      <c r="F119" s="8"/>
      <c r="G119" s="8"/>
      <c r="H119" s="36"/>
      <c r="I119" s="36"/>
      <c r="J119" s="36"/>
      <c r="K119" s="36"/>
      <c r="L119" s="29"/>
      <c r="M119" s="29"/>
      <c r="N119" s="29"/>
      <c r="O119" s="29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  <c r="AA119" s="36"/>
      <c r="AB119" s="36"/>
      <c r="AC119" s="36"/>
      <c r="AD119" s="36"/>
      <c r="AE119" s="36"/>
      <c r="AF119" s="36"/>
      <c r="AG119" s="36"/>
      <c r="AH119" s="36"/>
      <c r="AI119" s="36"/>
      <c r="AJ119" s="36"/>
    </row>
    <row r="120" spans="1:36" x14ac:dyDescent="0.2">
      <c r="A120" s="8"/>
      <c r="B120" s="8"/>
      <c r="C120" s="8"/>
      <c r="D120" s="8"/>
      <c r="E120" s="8"/>
      <c r="F120" s="8"/>
      <c r="G120" s="8"/>
      <c r="H120" s="36"/>
      <c r="I120" s="36"/>
      <c r="J120" s="36"/>
      <c r="K120" s="36"/>
      <c r="L120" s="29"/>
      <c r="M120" s="29"/>
      <c r="N120" s="29"/>
      <c r="O120" s="29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  <c r="AA120" s="36"/>
      <c r="AB120" s="36"/>
      <c r="AC120" s="36"/>
      <c r="AD120" s="36"/>
      <c r="AE120" s="36"/>
      <c r="AF120" s="36"/>
      <c r="AG120" s="36"/>
      <c r="AH120" s="36"/>
      <c r="AI120" s="36"/>
      <c r="AJ120" s="36"/>
    </row>
    <row r="121" spans="1:36" x14ac:dyDescent="0.2">
      <c r="A121" s="8"/>
      <c r="B121" s="8"/>
      <c r="C121" s="8"/>
      <c r="D121" s="8"/>
      <c r="E121" s="8"/>
      <c r="F121" s="8"/>
      <c r="G121" s="8"/>
      <c r="H121" s="36"/>
      <c r="I121" s="36"/>
      <c r="J121" s="36"/>
      <c r="K121" s="36"/>
      <c r="L121" s="29"/>
      <c r="M121" s="29"/>
      <c r="N121" s="29"/>
      <c r="O121" s="29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  <c r="AA121" s="36"/>
      <c r="AB121" s="36"/>
      <c r="AC121" s="36"/>
      <c r="AD121" s="36"/>
      <c r="AE121" s="36"/>
      <c r="AF121" s="36"/>
      <c r="AG121" s="36"/>
      <c r="AH121" s="36"/>
      <c r="AI121" s="36"/>
      <c r="AJ121" s="36"/>
    </row>
    <row r="122" spans="1:36" x14ac:dyDescent="0.2">
      <c r="A122" s="8"/>
      <c r="B122" s="8"/>
      <c r="C122" s="8"/>
      <c r="D122" s="8"/>
      <c r="E122" s="8"/>
      <c r="F122" s="8"/>
      <c r="G122" s="8"/>
      <c r="H122" s="36"/>
      <c r="I122" s="36"/>
      <c r="J122" s="36"/>
      <c r="K122" s="36"/>
      <c r="L122" s="29"/>
      <c r="M122" s="29"/>
      <c r="N122" s="29"/>
      <c r="O122" s="29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  <c r="AA122" s="36"/>
      <c r="AB122" s="36"/>
      <c r="AC122" s="36"/>
      <c r="AD122" s="36"/>
      <c r="AE122" s="36"/>
      <c r="AF122" s="36"/>
      <c r="AG122" s="36"/>
      <c r="AH122" s="36"/>
      <c r="AI122" s="36"/>
      <c r="AJ122" s="36"/>
    </row>
    <row r="123" spans="1:36" x14ac:dyDescent="0.2">
      <c r="A123" s="8"/>
      <c r="B123" s="8"/>
      <c r="C123" s="8"/>
      <c r="D123" s="8"/>
      <c r="E123" s="8"/>
      <c r="F123" s="8"/>
      <c r="G123" s="8"/>
      <c r="H123" s="36"/>
      <c r="I123" s="36"/>
      <c r="J123" s="36"/>
      <c r="K123" s="36"/>
      <c r="L123" s="29"/>
      <c r="M123" s="29"/>
      <c r="N123" s="29"/>
      <c r="O123" s="29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  <c r="AA123" s="36"/>
      <c r="AB123" s="36"/>
      <c r="AC123" s="36"/>
      <c r="AD123" s="36"/>
      <c r="AE123" s="36"/>
      <c r="AF123" s="36"/>
      <c r="AG123" s="36"/>
      <c r="AH123" s="36"/>
      <c r="AI123" s="36"/>
      <c r="AJ123" s="36"/>
    </row>
    <row r="124" spans="1:36" x14ac:dyDescent="0.2">
      <c r="A124" s="8"/>
      <c r="B124" s="8"/>
      <c r="C124" s="8"/>
      <c r="D124" s="8"/>
      <c r="E124" s="8"/>
      <c r="F124" s="8"/>
      <c r="G124" s="8"/>
      <c r="H124" s="36"/>
      <c r="I124" s="36"/>
      <c r="J124" s="36"/>
      <c r="K124" s="36"/>
      <c r="L124" s="29"/>
      <c r="M124" s="29"/>
      <c r="N124" s="29"/>
      <c r="O124" s="29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  <c r="AA124" s="36"/>
      <c r="AB124" s="36"/>
      <c r="AC124" s="36"/>
      <c r="AD124" s="36"/>
      <c r="AE124" s="36"/>
      <c r="AF124" s="36"/>
      <c r="AG124" s="36"/>
      <c r="AH124" s="36"/>
      <c r="AI124" s="36"/>
      <c r="AJ124" s="36"/>
    </row>
    <row r="125" spans="1:36" x14ac:dyDescent="0.2">
      <c r="A125" s="8"/>
      <c r="B125" s="8"/>
      <c r="C125" s="8"/>
      <c r="D125" s="8"/>
      <c r="E125" s="8"/>
      <c r="F125" s="8"/>
      <c r="G125" s="8"/>
      <c r="H125" s="36"/>
      <c r="I125" s="36"/>
      <c r="J125" s="36"/>
      <c r="K125" s="36"/>
      <c r="L125" s="29"/>
      <c r="M125" s="29"/>
      <c r="N125" s="29"/>
      <c r="O125" s="29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  <c r="AA125" s="36"/>
      <c r="AB125" s="36"/>
      <c r="AC125" s="36"/>
      <c r="AD125" s="36"/>
      <c r="AE125" s="36"/>
      <c r="AF125" s="36"/>
      <c r="AG125" s="36"/>
      <c r="AH125" s="36"/>
      <c r="AI125" s="36"/>
      <c r="AJ125" s="36"/>
    </row>
    <row r="126" spans="1:36" x14ac:dyDescent="0.2">
      <c r="A126" s="8"/>
      <c r="B126" s="8"/>
      <c r="C126" s="8"/>
      <c r="D126" s="8"/>
      <c r="E126" s="8"/>
      <c r="F126" s="8"/>
      <c r="G126" s="8"/>
      <c r="H126" s="36"/>
      <c r="I126" s="36"/>
      <c r="J126" s="36"/>
      <c r="K126" s="36"/>
      <c r="L126" s="29"/>
      <c r="M126" s="29"/>
      <c r="N126" s="29"/>
      <c r="O126" s="29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  <c r="AA126" s="36"/>
      <c r="AB126" s="36"/>
      <c r="AC126" s="36"/>
      <c r="AD126" s="36"/>
      <c r="AE126" s="36"/>
      <c r="AF126" s="36"/>
      <c r="AG126" s="36"/>
      <c r="AH126" s="36"/>
      <c r="AI126" s="36"/>
      <c r="AJ126" s="36"/>
    </row>
    <row r="127" spans="1:36" x14ac:dyDescent="0.2">
      <c r="A127" s="8"/>
      <c r="B127" s="8"/>
      <c r="C127" s="8"/>
      <c r="D127" s="8"/>
      <c r="E127" s="8"/>
      <c r="F127" s="8"/>
      <c r="G127" s="8"/>
      <c r="H127" s="36"/>
      <c r="I127" s="36"/>
      <c r="J127" s="36"/>
      <c r="K127" s="36"/>
      <c r="L127" s="29"/>
      <c r="M127" s="29"/>
      <c r="N127" s="29"/>
      <c r="O127" s="29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  <c r="AA127" s="36"/>
      <c r="AB127" s="36"/>
      <c r="AC127" s="36"/>
      <c r="AD127" s="36"/>
      <c r="AE127" s="36"/>
      <c r="AF127" s="36"/>
      <c r="AG127" s="36"/>
      <c r="AH127" s="36"/>
      <c r="AI127" s="36"/>
      <c r="AJ127" s="36"/>
    </row>
    <row r="128" spans="1:36" x14ac:dyDescent="0.2">
      <c r="A128" s="8"/>
      <c r="B128" s="8"/>
      <c r="C128" s="8"/>
      <c r="D128" s="8"/>
      <c r="E128" s="8"/>
      <c r="F128" s="8"/>
      <c r="G128" s="8"/>
      <c r="H128" s="36"/>
      <c r="I128" s="36"/>
      <c r="J128" s="36"/>
      <c r="K128" s="36"/>
      <c r="L128" s="29"/>
      <c r="M128" s="29"/>
      <c r="N128" s="29"/>
      <c r="O128" s="29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  <c r="AA128" s="36"/>
      <c r="AB128" s="36"/>
      <c r="AC128" s="36"/>
      <c r="AD128" s="36"/>
      <c r="AE128" s="36"/>
      <c r="AF128" s="36"/>
      <c r="AG128" s="36"/>
      <c r="AH128" s="36"/>
      <c r="AI128" s="36"/>
      <c r="AJ128" s="36"/>
    </row>
    <row r="129" spans="1:36" x14ac:dyDescent="0.2">
      <c r="A129" s="8"/>
      <c r="B129" s="8"/>
      <c r="C129" s="8"/>
      <c r="D129" s="8"/>
      <c r="E129" s="8"/>
      <c r="F129" s="8"/>
      <c r="G129" s="8"/>
      <c r="H129" s="36"/>
      <c r="I129" s="36"/>
      <c r="J129" s="36"/>
      <c r="K129" s="36"/>
      <c r="L129" s="29"/>
      <c r="M129" s="29"/>
      <c r="N129" s="29"/>
      <c r="O129" s="29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  <c r="AA129" s="36"/>
      <c r="AB129" s="36"/>
      <c r="AC129" s="36"/>
      <c r="AD129" s="36"/>
      <c r="AE129" s="36"/>
      <c r="AF129" s="36"/>
      <c r="AG129" s="36"/>
      <c r="AH129" s="36"/>
      <c r="AI129" s="36"/>
      <c r="AJ129" s="36"/>
    </row>
    <row r="130" spans="1:36" x14ac:dyDescent="0.2">
      <c r="A130" s="8"/>
      <c r="B130" s="8"/>
      <c r="C130" s="8"/>
      <c r="D130" s="8"/>
      <c r="E130" s="8"/>
      <c r="F130" s="8"/>
      <c r="G130" s="8"/>
      <c r="H130" s="36"/>
      <c r="I130" s="36"/>
      <c r="J130" s="36"/>
      <c r="K130" s="36"/>
      <c r="L130" s="29"/>
      <c r="M130" s="29"/>
      <c r="N130" s="29"/>
      <c r="O130" s="29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</row>
    <row r="131" spans="1:36" x14ac:dyDescent="0.2">
      <c r="A131" s="8"/>
      <c r="B131" s="8"/>
      <c r="C131" s="8"/>
      <c r="D131" s="8"/>
      <c r="E131" s="8"/>
      <c r="F131" s="8"/>
      <c r="G131" s="8"/>
      <c r="H131" s="36"/>
      <c r="I131" s="36"/>
      <c r="J131" s="36"/>
      <c r="K131" s="36"/>
      <c r="L131" s="29"/>
      <c r="M131" s="29"/>
      <c r="N131" s="29"/>
      <c r="O131" s="29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</row>
    <row r="132" spans="1:36" x14ac:dyDescent="0.2">
      <c r="A132" s="8"/>
      <c r="B132" s="8"/>
      <c r="C132" s="8"/>
      <c r="D132" s="8"/>
      <c r="E132" s="8"/>
      <c r="F132" s="8"/>
      <c r="G132" s="8"/>
      <c r="H132" s="36"/>
      <c r="I132" s="36"/>
      <c r="J132" s="36"/>
      <c r="K132" s="36"/>
      <c r="L132" s="29"/>
      <c r="M132" s="29"/>
      <c r="N132" s="29"/>
      <c r="O132" s="29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  <c r="AA132" s="36"/>
      <c r="AB132" s="36"/>
      <c r="AC132" s="36"/>
      <c r="AD132" s="36"/>
      <c r="AE132" s="36"/>
      <c r="AF132" s="36"/>
      <c r="AG132" s="36"/>
      <c r="AH132" s="36"/>
      <c r="AI132" s="36"/>
      <c r="AJ132" s="36"/>
    </row>
    <row r="133" spans="1:36" x14ac:dyDescent="0.2">
      <c r="A133" s="8"/>
      <c r="B133" s="8"/>
      <c r="C133" s="8"/>
      <c r="D133" s="8"/>
      <c r="E133" s="8"/>
      <c r="F133" s="8"/>
      <c r="G133" s="8"/>
      <c r="H133" s="36"/>
      <c r="I133" s="36"/>
      <c r="J133" s="36"/>
      <c r="K133" s="36"/>
      <c r="L133" s="29"/>
      <c r="M133" s="29"/>
      <c r="N133" s="29"/>
      <c r="O133" s="29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  <c r="AA133" s="36"/>
      <c r="AB133" s="36"/>
      <c r="AC133" s="36"/>
      <c r="AD133" s="36"/>
      <c r="AE133" s="36"/>
      <c r="AF133" s="36"/>
      <c r="AG133" s="36"/>
      <c r="AH133" s="36"/>
      <c r="AI133" s="36"/>
      <c r="AJ133" s="36"/>
    </row>
    <row r="134" spans="1:36" x14ac:dyDescent="0.2">
      <c r="A134" s="8"/>
      <c r="B134" s="8"/>
      <c r="C134" s="8"/>
      <c r="D134" s="8"/>
      <c r="E134" s="8"/>
      <c r="F134" s="8"/>
      <c r="G134" s="8"/>
      <c r="H134" s="36"/>
      <c r="I134" s="36"/>
      <c r="J134" s="36"/>
      <c r="K134" s="36"/>
      <c r="L134" s="29"/>
      <c r="M134" s="29"/>
      <c r="N134" s="29"/>
      <c r="O134" s="29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  <c r="AA134" s="36"/>
      <c r="AB134" s="36"/>
      <c r="AC134" s="36"/>
      <c r="AD134" s="36"/>
      <c r="AE134" s="36"/>
      <c r="AF134" s="36"/>
      <c r="AG134" s="36"/>
      <c r="AH134" s="36"/>
      <c r="AI134" s="36"/>
      <c r="AJ134" s="36"/>
    </row>
    <row r="135" spans="1:36" x14ac:dyDescent="0.2">
      <c r="A135" s="8"/>
      <c r="B135" s="8"/>
      <c r="C135" s="8"/>
      <c r="D135" s="8"/>
      <c r="E135" s="8"/>
      <c r="F135" s="8"/>
      <c r="G135" s="8"/>
      <c r="H135" s="36"/>
      <c r="I135" s="36"/>
      <c r="J135" s="36"/>
      <c r="K135" s="36"/>
      <c r="L135" s="29"/>
      <c r="M135" s="29"/>
      <c r="N135" s="29"/>
      <c r="O135" s="29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  <c r="AA135" s="36"/>
      <c r="AB135" s="36"/>
      <c r="AC135" s="36"/>
      <c r="AD135" s="36"/>
      <c r="AE135" s="36"/>
      <c r="AF135" s="36"/>
      <c r="AG135" s="36"/>
      <c r="AH135" s="36"/>
      <c r="AI135" s="36"/>
      <c r="AJ135" s="36"/>
    </row>
    <row r="136" spans="1:36" x14ac:dyDescent="0.2">
      <c r="A136" s="8"/>
      <c r="B136" s="8"/>
      <c r="C136" s="8"/>
      <c r="D136" s="8"/>
      <c r="E136" s="8"/>
      <c r="F136" s="8"/>
      <c r="G136" s="8"/>
      <c r="H136" s="36"/>
      <c r="I136" s="36"/>
      <c r="J136" s="36"/>
      <c r="K136" s="36"/>
      <c r="L136" s="29"/>
      <c r="M136" s="29"/>
      <c r="N136" s="29"/>
      <c r="O136" s="29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  <c r="AA136" s="36"/>
      <c r="AB136" s="36"/>
      <c r="AC136" s="36"/>
      <c r="AD136" s="36"/>
      <c r="AE136" s="36"/>
      <c r="AF136" s="36"/>
      <c r="AG136" s="36"/>
      <c r="AH136" s="36"/>
      <c r="AI136" s="36"/>
      <c r="AJ136" s="36"/>
    </row>
    <row r="137" spans="1:36" x14ac:dyDescent="0.2">
      <c r="A137" s="8"/>
      <c r="B137" s="8"/>
      <c r="C137" s="8"/>
      <c r="D137" s="8"/>
      <c r="E137" s="8"/>
      <c r="F137" s="8"/>
      <c r="G137" s="8"/>
      <c r="H137" s="36"/>
      <c r="I137" s="36"/>
      <c r="J137" s="36"/>
      <c r="K137" s="36"/>
      <c r="L137" s="29"/>
      <c r="M137" s="29"/>
      <c r="N137" s="29"/>
      <c r="O137" s="29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  <c r="AA137" s="36"/>
      <c r="AB137" s="36"/>
      <c r="AC137" s="36"/>
      <c r="AD137" s="36"/>
      <c r="AE137" s="36"/>
      <c r="AF137" s="36"/>
      <c r="AG137" s="36"/>
      <c r="AH137" s="36"/>
      <c r="AI137" s="36"/>
      <c r="AJ137" s="36"/>
    </row>
    <row r="138" spans="1:36" x14ac:dyDescent="0.2">
      <c r="A138" s="8"/>
      <c r="B138" s="8"/>
      <c r="C138" s="8"/>
      <c r="D138" s="8"/>
      <c r="E138" s="8"/>
      <c r="F138" s="8"/>
      <c r="G138" s="8"/>
      <c r="H138" s="36"/>
      <c r="I138" s="36"/>
      <c r="J138" s="36"/>
      <c r="K138" s="36"/>
      <c r="L138" s="29"/>
      <c r="M138" s="29"/>
      <c r="N138" s="29"/>
      <c r="O138" s="29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  <c r="AA138" s="36"/>
      <c r="AB138" s="36"/>
      <c r="AC138" s="36"/>
      <c r="AD138" s="36"/>
      <c r="AE138" s="36"/>
      <c r="AF138" s="36"/>
      <c r="AG138" s="36"/>
      <c r="AH138" s="36"/>
      <c r="AI138" s="36"/>
      <c r="AJ138" s="36"/>
    </row>
    <row r="139" spans="1:36" x14ac:dyDescent="0.2">
      <c r="A139" s="8"/>
      <c r="B139" s="8"/>
      <c r="C139" s="8"/>
      <c r="D139" s="8"/>
      <c r="E139" s="8"/>
      <c r="F139" s="8"/>
      <c r="G139" s="8"/>
      <c r="H139" s="36"/>
      <c r="I139" s="36"/>
      <c r="J139" s="36"/>
      <c r="K139" s="36"/>
      <c r="L139" s="29"/>
      <c r="M139" s="29"/>
      <c r="N139" s="29"/>
      <c r="O139" s="29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  <c r="AA139" s="36"/>
      <c r="AB139" s="36"/>
      <c r="AC139" s="36"/>
      <c r="AD139" s="36"/>
      <c r="AE139" s="36"/>
      <c r="AF139" s="36"/>
      <c r="AG139" s="36"/>
      <c r="AH139" s="36"/>
      <c r="AI139" s="36"/>
      <c r="AJ139" s="36"/>
    </row>
    <row r="140" spans="1:36" x14ac:dyDescent="0.2">
      <c r="A140" s="8"/>
      <c r="B140" s="8"/>
      <c r="C140" s="8"/>
      <c r="D140" s="8"/>
      <c r="E140" s="8"/>
      <c r="F140" s="8"/>
      <c r="G140" s="8"/>
      <c r="H140" s="36"/>
      <c r="I140" s="36"/>
      <c r="J140" s="36"/>
      <c r="K140" s="36"/>
      <c r="L140" s="29"/>
      <c r="M140" s="29"/>
      <c r="N140" s="29"/>
      <c r="O140" s="29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  <c r="AA140" s="36"/>
      <c r="AB140" s="36"/>
      <c r="AC140" s="36"/>
      <c r="AD140" s="36"/>
      <c r="AE140" s="36"/>
      <c r="AF140" s="36"/>
      <c r="AG140" s="36"/>
      <c r="AH140" s="36"/>
      <c r="AI140" s="36"/>
      <c r="AJ140" s="36"/>
    </row>
    <row r="141" spans="1:36" x14ac:dyDescent="0.2">
      <c r="A141" s="8"/>
      <c r="B141" s="8"/>
      <c r="C141" s="8"/>
      <c r="D141" s="8"/>
      <c r="E141" s="8"/>
      <c r="F141" s="8"/>
      <c r="G141" s="8"/>
      <c r="H141" s="36"/>
      <c r="I141" s="36"/>
      <c r="J141" s="36"/>
      <c r="K141" s="36"/>
      <c r="L141" s="29"/>
      <c r="M141" s="29"/>
      <c r="N141" s="29"/>
      <c r="O141" s="29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  <c r="AA141" s="36"/>
      <c r="AB141" s="36"/>
      <c r="AC141" s="36"/>
      <c r="AD141" s="36"/>
      <c r="AE141" s="36"/>
      <c r="AF141" s="36"/>
      <c r="AG141" s="36"/>
      <c r="AH141" s="36"/>
      <c r="AI141" s="36"/>
      <c r="AJ141" s="36"/>
    </row>
    <row r="142" spans="1:36" x14ac:dyDescent="0.2">
      <c r="A142" s="8"/>
      <c r="B142" s="8"/>
      <c r="C142" s="8"/>
      <c r="D142" s="8"/>
      <c r="E142" s="8"/>
      <c r="F142" s="8"/>
      <c r="G142" s="8"/>
      <c r="H142" s="36"/>
      <c r="I142" s="36"/>
      <c r="J142" s="36"/>
      <c r="K142" s="36"/>
      <c r="L142" s="29"/>
      <c r="M142" s="29"/>
      <c r="N142" s="29"/>
      <c r="O142" s="29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  <c r="AA142" s="36"/>
      <c r="AB142" s="36"/>
      <c r="AC142" s="36"/>
      <c r="AD142" s="36"/>
      <c r="AE142" s="36"/>
      <c r="AF142" s="36"/>
      <c r="AG142" s="36"/>
      <c r="AH142" s="36"/>
      <c r="AI142" s="36"/>
      <c r="AJ142" s="36"/>
    </row>
    <row r="143" spans="1:36" x14ac:dyDescent="0.2">
      <c r="A143" s="8"/>
      <c r="B143" s="8"/>
      <c r="C143" s="8"/>
      <c r="D143" s="8"/>
      <c r="E143" s="8"/>
      <c r="F143" s="8"/>
      <c r="G143" s="8"/>
      <c r="H143" s="36"/>
      <c r="I143" s="36"/>
      <c r="J143" s="36"/>
      <c r="K143" s="36"/>
      <c r="L143" s="29"/>
      <c r="M143" s="29"/>
      <c r="N143" s="29"/>
      <c r="O143" s="29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  <c r="AA143" s="36"/>
      <c r="AB143" s="36"/>
      <c r="AC143" s="36"/>
      <c r="AD143" s="36"/>
      <c r="AE143" s="36"/>
      <c r="AF143" s="36"/>
      <c r="AG143" s="36"/>
      <c r="AH143" s="36"/>
      <c r="AI143" s="36"/>
      <c r="AJ143" s="36"/>
    </row>
    <row r="144" spans="1:36" x14ac:dyDescent="0.2">
      <c r="A144" s="8"/>
      <c r="B144" s="8"/>
      <c r="C144" s="8"/>
      <c r="D144" s="8"/>
      <c r="E144" s="8"/>
      <c r="F144" s="8"/>
      <c r="G144" s="8"/>
      <c r="H144" s="36"/>
      <c r="I144" s="36"/>
      <c r="J144" s="47"/>
      <c r="K144" s="47"/>
      <c r="L144" s="14"/>
      <c r="M144" s="14"/>
      <c r="N144" s="14"/>
      <c r="O144" s="14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  <c r="AA144" s="36"/>
      <c r="AB144" s="36"/>
      <c r="AC144" s="36"/>
      <c r="AD144" s="36"/>
      <c r="AE144" s="36"/>
      <c r="AF144" s="36"/>
      <c r="AG144" s="36"/>
      <c r="AH144" s="36"/>
      <c r="AI144" s="36"/>
      <c r="AJ144" s="36"/>
    </row>
    <row r="145" spans="1:36" x14ac:dyDescent="0.2">
      <c r="A145" s="8"/>
      <c r="B145" s="8"/>
      <c r="C145" s="8"/>
      <c r="D145" s="8"/>
      <c r="E145" s="8"/>
      <c r="F145" s="8"/>
      <c r="G145" s="8"/>
      <c r="H145" s="36"/>
      <c r="I145" s="36"/>
      <c r="J145" s="47"/>
      <c r="K145" s="47"/>
      <c r="L145" s="14"/>
      <c r="M145" s="14"/>
      <c r="N145" s="14"/>
      <c r="O145" s="14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  <c r="AA145" s="36"/>
      <c r="AB145" s="36"/>
      <c r="AC145" s="36"/>
      <c r="AD145" s="36"/>
      <c r="AE145" s="36"/>
      <c r="AF145" s="36"/>
      <c r="AG145" s="36"/>
      <c r="AH145" s="36"/>
      <c r="AI145" s="36"/>
      <c r="AJ145" s="36"/>
    </row>
    <row r="146" spans="1:36" x14ac:dyDescent="0.2">
      <c r="A146" s="8"/>
      <c r="B146" s="8"/>
      <c r="C146" s="8"/>
      <c r="D146" s="8"/>
      <c r="E146" s="8"/>
      <c r="F146" s="8"/>
      <c r="G146" s="8"/>
      <c r="H146" s="36"/>
      <c r="I146" s="36"/>
      <c r="J146" s="47"/>
      <c r="K146" s="47"/>
      <c r="L146" s="14"/>
      <c r="M146" s="14"/>
      <c r="N146" s="14"/>
      <c r="O146" s="14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  <c r="AA146" s="36"/>
      <c r="AB146" s="36"/>
      <c r="AC146" s="36"/>
      <c r="AD146" s="36"/>
      <c r="AE146" s="36"/>
      <c r="AF146" s="36"/>
      <c r="AG146" s="36"/>
      <c r="AH146" s="36"/>
      <c r="AI146" s="36"/>
      <c r="AJ146" s="36"/>
    </row>
    <row r="147" spans="1:36" x14ac:dyDescent="0.2">
      <c r="A147" s="8"/>
      <c r="B147" s="8"/>
      <c r="C147" s="8"/>
      <c r="D147" s="8"/>
      <c r="E147" s="8"/>
      <c r="F147" s="8"/>
      <c r="G147" s="8"/>
      <c r="H147" s="47"/>
      <c r="I147" s="36"/>
      <c r="J147" s="47"/>
      <c r="K147" s="47"/>
      <c r="L147" s="14"/>
      <c r="M147" s="14"/>
      <c r="N147" s="14"/>
      <c r="O147" s="14"/>
      <c r="P147" s="47"/>
      <c r="Q147" s="36"/>
      <c r="R147" s="36"/>
      <c r="S147" s="36"/>
      <c r="T147" s="36"/>
      <c r="U147" s="36"/>
      <c r="V147" s="36"/>
      <c r="W147" s="36"/>
      <c r="X147" s="36"/>
      <c r="Y147" s="36"/>
      <c r="Z147" s="36"/>
      <c r="AA147" s="36"/>
      <c r="AB147" s="36"/>
      <c r="AC147" s="36"/>
      <c r="AD147" s="36"/>
      <c r="AE147" s="36"/>
      <c r="AF147" s="36"/>
      <c r="AG147" s="36"/>
      <c r="AH147" s="36"/>
      <c r="AI147" s="36"/>
      <c r="AJ147" s="36"/>
    </row>
    <row r="148" spans="1:36" x14ac:dyDescent="0.2">
      <c r="A148" s="8"/>
      <c r="B148" s="8"/>
      <c r="C148" s="8"/>
      <c r="D148" s="8"/>
      <c r="E148" s="8"/>
      <c r="F148" s="8"/>
      <c r="G148" s="8"/>
      <c r="H148" s="47"/>
      <c r="I148" s="36"/>
      <c r="J148" s="47"/>
      <c r="K148" s="47"/>
      <c r="L148" s="14"/>
      <c r="M148" s="14"/>
      <c r="N148" s="14"/>
      <c r="O148" s="14"/>
      <c r="P148" s="47"/>
      <c r="Q148" s="36"/>
      <c r="R148" s="36"/>
      <c r="S148" s="36"/>
      <c r="T148" s="36"/>
      <c r="U148" s="36"/>
      <c r="V148" s="36"/>
      <c r="W148" s="36"/>
      <c r="X148" s="36"/>
      <c r="Y148" s="36"/>
      <c r="Z148" s="36"/>
      <c r="AA148" s="36"/>
      <c r="AB148" s="36"/>
      <c r="AC148" s="36"/>
      <c r="AD148" s="36"/>
      <c r="AE148" s="36"/>
      <c r="AF148" s="36"/>
      <c r="AG148" s="36"/>
      <c r="AH148" s="36"/>
      <c r="AI148" s="36"/>
      <c r="AJ148" s="36"/>
    </row>
    <row r="149" spans="1:36" x14ac:dyDescent="0.2">
      <c r="A149" s="8"/>
      <c r="B149" s="8"/>
      <c r="C149" s="8"/>
      <c r="D149" s="8"/>
      <c r="E149" s="8"/>
      <c r="F149" s="8"/>
      <c r="G149" s="8"/>
      <c r="H149" s="47"/>
      <c r="I149" s="36"/>
      <c r="J149" s="47"/>
      <c r="K149" s="47"/>
      <c r="L149" s="14"/>
      <c r="M149" s="14"/>
      <c r="N149" s="14"/>
      <c r="O149" s="14"/>
      <c r="P149" s="47"/>
      <c r="Q149" s="36"/>
      <c r="R149" s="36"/>
      <c r="S149" s="36"/>
      <c r="T149" s="36"/>
      <c r="U149" s="36"/>
      <c r="V149" s="36"/>
      <c r="W149" s="36"/>
      <c r="X149" s="36"/>
      <c r="Y149" s="36"/>
      <c r="Z149" s="36"/>
      <c r="AA149" s="36"/>
      <c r="AB149" s="36"/>
      <c r="AC149" s="36"/>
      <c r="AD149" s="36"/>
      <c r="AE149" s="36"/>
      <c r="AF149" s="36"/>
      <c r="AG149" s="36"/>
      <c r="AH149" s="36"/>
      <c r="AI149" s="36"/>
      <c r="AJ149" s="36"/>
    </row>
    <row r="150" spans="1:36" x14ac:dyDescent="0.2">
      <c r="A150" s="8"/>
      <c r="B150" s="8"/>
      <c r="C150" s="8"/>
      <c r="D150" s="8"/>
      <c r="E150" s="8"/>
      <c r="F150" s="8"/>
      <c r="G150" s="8"/>
      <c r="H150" s="47"/>
      <c r="I150" s="36"/>
      <c r="J150" s="47"/>
      <c r="K150" s="47"/>
      <c r="L150" s="14"/>
      <c r="M150" s="14"/>
      <c r="N150" s="14"/>
      <c r="O150" s="14"/>
      <c r="P150" s="47"/>
      <c r="Q150" s="36"/>
      <c r="R150" s="36"/>
      <c r="S150" s="36"/>
      <c r="T150" s="36"/>
      <c r="U150" s="36"/>
      <c r="V150" s="36"/>
      <c r="W150" s="36"/>
      <c r="X150" s="36"/>
      <c r="Y150" s="36"/>
      <c r="Z150" s="36"/>
      <c r="AA150" s="36"/>
      <c r="AB150" s="36"/>
      <c r="AC150" s="36"/>
      <c r="AD150" s="36"/>
      <c r="AE150" s="36"/>
      <c r="AF150" s="36"/>
      <c r="AG150" s="36"/>
      <c r="AH150" s="36"/>
      <c r="AI150" s="36"/>
      <c r="AJ150" s="36"/>
    </row>
    <row r="151" spans="1:36" x14ac:dyDescent="0.2">
      <c r="A151" s="8"/>
      <c r="B151" s="8"/>
      <c r="C151" s="8"/>
      <c r="D151" s="8"/>
      <c r="E151" s="8"/>
      <c r="F151" s="8"/>
      <c r="G151" s="8"/>
      <c r="H151" s="47"/>
      <c r="I151" s="36"/>
      <c r="J151" s="47"/>
      <c r="K151" s="47"/>
      <c r="L151" s="34"/>
      <c r="M151" s="34"/>
      <c r="N151" s="34"/>
      <c r="O151" s="34"/>
      <c r="P151" s="47"/>
      <c r="Q151" s="36"/>
      <c r="R151" s="36"/>
      <c r="S151" s="36"/>
      <c r="T151" s="36"/>
      <c r="U151" s="36"/>
      <c r="V151" s="36"/>
      <c r="W151" s="36"/>
      <c r="X151" s="36"/>
      <c r="Y151" s="36"/>
      <c r="Z151" s="36"/>
      <c r="AA151" s="36"/>
      <c r="AB151" s="36"/>
      <c r="AC151" s="36"/>
      <c r="AD151" s="36"/>
      <c r="AE151" s="36"/>
      <c r="AF151" s="36"/>
      <c r="AG151" s="36"/>
      <c r="AH151" s="36"/>
      <c r="AI151" s="36"/>
      <c r="AJ151" s="36"/>
    </row>
    <row r="152" spans="1:36" x14ac:dyDescent="0.2">
      <c r="A152" s="8"/>
      <c r="B152" s="8"/>
      <c r="C152" s="8"/>
      <c r="D152" s="8"/>
      <c r="E152" s="8"/>
      <c r="F152" s="8"/>
      <c r="G152" s="8"/>
      <c r="H152" s="36"/>
      <c r="I152" s="36"/>
      <c r="J152" s="47"/>
      <c r="K152" s="47"/>
      <c r="L152" s="14"/>
      <c r="M152" s="14"/>
      <c r="N152" s="14"/>
      <c r="O152" s="14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  <c r="AA152" s="36"/>
      <c r="AB152" s="36"/>
      <c r="AC152" s="36"/>
      <c r="AD152" s="36"/>
      <c r="AE152" s="36"/>
      <c r="AF152" s="36"/>
      <c r="AG152" s="36"/>
      <c r="AH152" s="36"/>
      <c r="AI152" s="36"/>
      <c r="AJ152" s="36"/>
    </row>
    <row r="153" spans="1:36" x14ac:dyDescent="0.2">
      <c r="A153" s="8"/>
      <c r="B153" s="8"/>
      <c r="C153" s="8"/>
      <c r="D153" s="8"/>
      <c r="E153" s="8"/>
      <c r="F153" s="8"/>
      <c r="G153" s="8"/>
      <c r="H153" s="36"/>
      <c r="I153" s="36"/>
      <c r="J153" s="36"/>
      <c r="K153" s="36"/>
      <c r="L153" s="29"/>
      <c r="M153" s="29"/>
      <c r="N153" s="29"/>
      <c r="O153" s="29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  <c r="AA153" s="36"/>
      <c r="AB153" s="36"/>
      <c r="AC153" s="36"/>
      <c r="AD153" s="36"/>
      <c r="AE153" s="36"/>
      <c r="AF153" s="36"/>
      <c r="AG153" s="36"/>
      <c r="AH153" s="36"/>
      <c r="AI153" s="36"/>
      <c r="AJ153" s="36"/>
    </row>
    <row r="154" spans="1:36" x14ac:dyDescent="0.2">
      <c r="A154" s="8"/>
      <c r="B154" s="8"/>
      <c r="C154" s="8"/>
      <c r="D154" s="8"/>
      <c r="E154" s="8"/>
      <c r="F154" s="8"/>
      <c r="G154" s="8"/>
      <c r="H154" s="36"/>
      <c r="I154" s="36"/>
      <c r="J154" s="36"/>
      <c r="K154" s="36"/>
      <c r="L154" s="29"/>
      <c r="M154" s="29"/>
      <c r="N154" s="29"/>
      <c r="O154" s="29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  <c r="AA154" s="36"/>
      <c r="AB154" s="36"/>
      <c r="AC154" s="36"/>
      <c r="AD154" s="36"/>
      <c r="AE154" s="36"/>
      <c r="AF154" s="36"/>
      <c r="AG154" s="36"/>
      <c r="AH154" s="36"/>
      <c r="AI154" s="36"/>
      <c r="AJ154" s="36"/>
    </row>
    <row r="155" spans="1:36" x14ac:dyDescent="0.2">
      <c r="A155" s="8"/>
      <c r="B155" s="8"/>
      <c r="C155" s="8"/>
      <c r="D155" s="8"/>
      <c r="E155" s="8"/>
      <c r="F155" s="8"/>
      <c r="G155" s="8"/>
      <c r="H155" s="36"/>
      <c r="I155" s="36"/>
      <c r="J155" s="36"/>
      <c r="K155" s="36"/>
      <c r="L155" s="29"/>
      <c r="M155" s="29"/>
      <c r="N155" s="29"/>
      <c r="O155" s="29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  <c r="AA155" s="36"/>
      <c r="AB155" s="36"/>
      <c r="AC155" s="36"/>
      <c r="AD155" s="36"/>
      <c r="AE155" s="36"/>
      <c r="AF155" s="36"/>
      <c r="AG155" s="36"/>
      <c r="AH155" s="36"/>
      <c r="AI155" s="36"/>
      <c r="AJ155" s="36"/>
    </row>
    <row r="156" spans="1:36" x14ac:dyDescent="0.2">
      <c r="A156" s="8"/>
      <c r="B156" s="8"/>
      <c r="C156" s="8"/>
      <c r="D156" s="8"/>
      <c r="E156" s="8"/>
      <c r="F156" s="8"/>
      <c r="G156" s="8"/>
      <c r="H156" s="36"/>
      <c r="I156" s="36"/>
      <c r="J156" s="36"/>
      <c r="K156" s="36"/>
      <c r="L156" s="29"/>
      <c r="M156" s="29"/>
      <c r="N156" s="29"/>
      <c r="O156" s="29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  <c r="AA156" s="36"/>
      <c r="AB156" s="36"/>
      <c r="AC156" s="36"/>
      <c r="AD156" s="36"/>
      <c r="AE156" s="36"/>
      <c r="AF156" s="36"/>
      <c r="AG156" s="36"/>
      <c r="AH156" s="36"/>
      <c r="AI156" s="36"/>
      <c r="AJ156" s="36"/>
    </row>
    <row r="157" spans="1:36" x14ac:dyDescent="0.2">
      <c r="A157" s="8"/>
      <c r="B157" s="8"/>
      <c r="C157" s="8"/>
      <c r="D157" s="8"/>
      <c r="E157" s="8"/>
      <c r="F157" s="8"/>
      <c r="G157" s="8"/>
      <c r="H157" s="36"/>
      <c r="I157" s="36"/>
      <c r="J157" s="36"/>
      <c r="K157" s="36"/>
      <c r="L157" s="29"/>
      <c r="M157" s="29"/>
      <c r="N157" s="29"/>
      <c r="O157" s="29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</row>
    <row r="158" spans="1:36" x14ac:dyDescent="0.2">
      <c r="A158" s="8"/>
      <c r="B158" s="8"/>
      <c r="C158" s="8"/>
      <c r="D158" s="8"/>
      <c r="E158" s="8"/>
      <c r="F158" s="8"/>
      <c r="G158" s="8"/>
      <c r="H158" s="36"/>
      <c r="I158" s="36"/>
      <c r="J158" s="36"/>
      <c r="K158" s="36"/>
      <c r="L158" s="29"/>
      <c r="M158" s="29"/>
      <c r="N158" s="29"/>
      <c r="O158" s="29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  <c r="AI158" s="36"/>
      <c r="AJ158" s="36"/>
    </row>
    <row r="159" spans="1:36" x14ac:dyDescent="0.2">
      <c r="A159" s="8"/>
      <c r="B159" s="8"/>
      <c r="C159" s="8"/>
      <c r="D159" s="8"/>
      <c r="E159" s="8"/>
      <c r="F159" s="8"/>
      <c r="G159" s="8"/>
      <c r="H159" s="36"/>
      <c r="I159" s="36"/>
      <c r="J159" s="36"/>
      <c r="K159" s="36"/>
      <c r="L159" s="29"/>
      <c r="M159" s="29"/>
      <c r="N159" s="29"/>
      <c r="O159" s="29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  <c r="AA159" s="36"/>
      <c r="AB159" s="36"/>
      <c r="AC159" s="36"/>
      <c r="AD159" s="36"/>
      <c r="AE159" s="36"/>
      <c r="AF159" s="36"/>
      <c r="AG159" s="36"/>
      <c r="AH159" s="36"/>
      <c r="AI159" s="36"/>
      <c r="AJ159" s="36"/>
    </row>
    <row r="160" spans="1:36" x14ac:dyDescent="0.2">
      <c r="A160" s="8"/>
      <c r="B160" s="8"/>
      <c r="C160" s="8"/>
      <c r="D160" s="8"/>
      <c r="E160" s="8"/>
      <c r="F160" s="8"/>
      <c r="G160" s="8"/>
      <c r="H160" s="36"/>
      <c r="I160" s="36"/>
      <c r="J160" s="36"/>
      <c r="K160" s="36"/>
      <c r="L160" s="29"/>
      <c r="M160" s="29"/>
      <c r="N160" s="29"/>
      <c r="O160" s="29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  <c r="AA160" s="36"/>
      <c r="AB160" s="36"/>
      <c r="AC160" s="36"/>
      <c r="AD160" s="36"/>
      <c r="AE160" s="36"/>
      <c r="AF160" s="36"/>
      <c r="AG160" s="36"/>
      <c r="AH160" s="36"/>
      <c r="AI160" s="36"/>
      <c r="AJ160" s="36"/>
    </row>
    <row r="161" spans="1:36" x14ac:dyDescent="0.2">
      <c r="A161" s="8"/>
      <c r="B161" s="8"/>
      <c r="C161" s="8"/>
      <c r="D161" s="8"/>
      <c r="E161" s="8"/>
      <c r="F161" s="8"/>
      <c r="G161" s="8"/>
      <c r="H161" s="36"/>
      <c r="I161" s="36"/>
      <c r="J161" s="36"/>
      <c r="K161" s="36"/>
      <c r="L161" s="29"/>
      <c r="M161" s="29"/>
      <c r="N161" s="29"/>
      <c r="O161" s="29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  <c r="AA161" s="36"/>
      <c r="AB161" s="36"/>
      <c r="AC161" s="36"/>
      <c r="AD161" s="36"/>
      <c r="AE161" s="36"/>
      <c r="AF161" s="36"/>
      <c r="AG161" s="36"/>
      <c r="AH161" s="36"/>
      <c r="AI161" s="36"/>
      <c r="AJ161" s="36"/>
    </row>
    <row r="162" spans="1:36" x14ac:dyDescent="0.2">
      <c r="A162" s="8"/>
      <c r="B162" s="8"/>
      <c r="C162" s="8"/>
      <c r="D162" s="8"/>
      <c r="E162" s="8"/>
      <c r="F162" s="8"/>
      <c r="G162" s="8"/>
      <c r="H162" s="47"/>
      <c r="I162" s="36"/>
      <c r="J162" s="36"/>
      <c r="K162" s="36"/>
      <c r="L162" s="29"/>
      <c r="M162" s="29"/>
      <c r="N162" s="29"/>
      <c r="O162" s="29"/>
      <c r="P162" s="47"/>
      <c r="Q162" s="36"/>
      <c r="R162" s="36"/>
      <c r="S162" s="36"/>
      <c r="T162" s="36"/>
      <c r="U162" s="36"/>
      <c r="V162" s="36"/>
      <c r="W162" s="36"/>
      <c r="X162" s="36"/>
      <c r="Y162" s="36"/>
      <c r="Z162" s="36"/>
      <c r="AA162" s="36"/>
      <c r="AB162" s="36"/>
      <c r="AC162" s="36"/>
      <c r="AD162" s="36"/>
      <c r="AE162" s="36"/>
      <c r="AF162" s="36"/>
      <c r="AG162" s="36"/>
      <c r="AH162" s="36"/>
      <c r="AI162" s="36"/>
      <c r="AJ162" s="36"/>
    </row>
    <row r="163" spans="1:36" x14ac:dyDescent="0.2">
      <c r="A163" s="8"/>
      <c r="B163" s="8"/>
      <c r="C163" s="8"/>
      <c r="D163" s="8"/>
      <c r="E163" s="8"/>
      <c r="F163" s="8"/>
      <c r="G163" s="8"/>
      <c r="H163" s="47"/>
      <c r="I163" s="36"/>
      <c r="J163" s="36"/>
      <c r="K163" s="36"/>
      <c r="L163" s="29"/>
      <c r="M163" s="29"/>
      <c r="N163" s="29"/>
      <c r="O163" s="29"/>
      <c r="P163" s="47"/>
      <c r="Q163" s="36"/>
      <c r="R163" s="36"/>
      <c r="S163" s="36"/>
      <c r="T163" s="36"/>
      <c r="U163" s="36"/>
      <c r="V163" s="36"/>
      <c r="W163" s="36"/>
      <c r="X163" s="36"/>
      <c r="Y163" s="36"/>
      <c r="Z163" s="36"/>
      <c r="AA163" s="36"/>
      <c r="AB163" s="36"/>
      <c r="AC163" s="36"/>
      <c r="AD163" s="36"/>
      <c r="AE163" s="36"/>
      <c r="AF163" s="36"/>
      <c r="AG163" s="36"/>
      <c r="AH163" s="36"/>
      <c r="AI163" s="36"/>
      <c r="AJ163" s="36"/>
    </row>
    <row r="164" spans="1:36" x14ac:dyDescent="0.2">
      <c r="A164" s="8"/>
      <c r="B164" s="8"/>
      <c r="C164" s="8"/>
      <c r="D164" s="8"/>
      <c r="E164" s="8"/>
      <c r="F164" s="8"/>
      <c r="G164" s="8"/>
      <c r="H164" s="47"/>
      <c r="I164" s="36"/>
      <c r="J164" s="36"/>
      <c r="K164" s="36"/>
      <c r="L164" s="29"/>
      <c r="M164" s="29"/>
      <c r="N164" s="29"/>
      <c r="O164" s="29"/>
      <c r="P164" s="47"/>
      <c r="Q164" s="36"/>
      <c r="R164" s="36"/>
      <c r="S164" s="36"/>
      <c r="T164" s="36"/>
      <c r="U164" s="36"/>
      <c r="V164" s="36"/>
      <c r="W164" s="36"/>
      <c r="X164" s="36"/>
      <c r="Y164" s="36"/>
      <c r="Z164" s="36"/>
      <c r="AA164" s="36"/>
      <c r="AB164" s="36"/>
      <c r="AC164" s="36"/>
      <c r="AD164" s="36"/>
      <c r="AE164" s="36"/>
      <c r="AF164" s="36"/>
      <c r="AG164" s="36"/>
      <c r="AH164" s="36"/>
      <c r="AI164" s="36"/>
      <c r="AJ164" s="36"/>
    </row>
    <row r="165" spans="1:36" x14ac:dyDescent="0.2">
      <c r="A165" s="8"/>
      <c r="B165" s="8"/>
      <c r="C165" s="8"/>
      <c r="D165" s="8"/>
      <c r="E165" s="8"/>
      <c r="F165" s="8"/>
      <c r="G165" s="8"/>
      <c r="H165" s="47"/>
      <c r="I165" s="36"/>
      <c r="J165" s="36"/>
      <c r="K165" s="36"/>
      <c r="L165" s="29"/>
      <c r="M165" s="29"/>
      <c r="N165" s="29"/>
      <c r="O165" s="29"/>
      <c r="P165" s="47"/>
      <c r="Q165" s="36"/>
      <c r="R165" s="36"/>
      <c r="S165" s="36"/>
      <c r="T165" s="36"/>
      <c r="U165" s="36"/>
      <c r="V165" s="36"/>
      <c r="W165" s="36"/>
      <c r="X165" s="36"/>
      <c r="Y165" s="36"/>
      <c r="Z165" s="36"/>
      <c r="AA165" s="36"/>
      <c r="AB165" s="36"/>
      <c r="AC165" s="36"/>
      <c r="AD165" s="36"/>
      <c r="AE165" s="36"/>
      <c r="AF165" s="36"/>
      <c r="AG165" s="36"/>
      <c r="AH165" s="36"/>
      <c r="AI165" s="36"/>
      <c r="AJ165" s="36"/>
    </row>
    <row r="166" spans="1:36" x14ac:dyDescent="0.2">
      <c r="A166" s="8"/>
      <c r="B166" s="8"/>
      <c r="C166" s="8"/>
      <c r="D166" s="8"/>
      <c r="E166" s="8"/>
      <c r="F166" s="8"/>
      <c r="G166" s="8"/>
      <c r="H166" s="47"/>
      <c r="I166" s="36"/>
      <c r="J166" s="36"/>
      <c r="K166" s="36"/>
      <c r="L166" s="29"/>
      <c r="M166" s="29"/>
      <c r="N166" s="29"/>
      <c r="O166" s="29"/>
      <c r="P166" s="47"/>
      <c r="Q166" s="36"/>
      <c r="R166" s="36"/>
      <c r="S166" s="36"/>
      <c r="T166" s="36"/>
      <c r="U166" s="36"/>
      <c r="V166" s="36"/>
      <c r="W166" s="36"/>
      <c r="X166" s="36"/>
      <c r="Y166" s="36"/>
      <c r="Z166" s="36"/>
      <c r="AA166" s="36"/>
      <c r="AB166" s="36"/>
      <c r="AC166" s="36"/>
      <c r="AD166" s="36"/>
      <c r="AE166" s="36"/>
      <c r="AF166" s="36"/>
      <c r="AG166" s="36"/>
      <c r="AH166" s="36"/>
      <c r="AI166" s="36"/>
      <c r="AJ166" s="36"/>
    </row>
    <row r="167" spans="1:36" x14ac:dyDescent="0.2">
      <c r="A167" s="8"/>
      <c r="B167" s="8"/>
      <c r="C167" s="8"/>
      <c r="D167" s="8"/>
      <c r="E167" s="8"/>
      <c r="F167" s="8"/>
      <c r="G167" s="8"/>
      <c r="H167" s="47"/>
      <c r="I167" s="36"/>
      <c r="J167" s="36"/>
      <c r="K167" s="36"/>
      <c r="L167" s="29"/>
      <c r="M167" s="29"/>
      <c r="N167" s="29"/>
      <c r="O167" s="29"/>
      <c r="P167" s="47"/>
      <c r="Q167" s="36"/>
      <c r="R167" s="36"/>
      <c r="S167" s="36"/>
      <c r="T167" s="36"/>
      <c r="U167" s="36"/>
      <c r="V167" s="36"/>
      <c r="W167" s="36"/>
      <c r="X167" s="36"/>
      <c r="Y167" s="36"/>
      <c r="Z167" s="36"/>
      <c r="AA167" s="36"/>
      <c r="AB167" s="36"/>
      <c r="AC167" s="36"/>
      <c r="AD167" s="36"/>
      <c r="AE167" s="36"/>
      <c r="AF167" s="36"/>
      <c r="AG167" s="36"/>
      <c r="AH167" s="36"/>
      <c r="AI167" s="36"/>
      <c r="AJ167" s="36"/>
    </row>
    <row r="168" spans="1:36" x14ac:dyDescent="0.2">
      <c r="A168" s="8"/>
      <c r="B168" s="8"/>
      <c r="C168" s="8"/>
      <c r="D168" s="8"/>
      <c r="E168" s="8"/>
      <c r="F168" s="8"/>
      <c r="G168" s="8"/>
      <c r="H168" s="47"/>
      <c r="I168" s="36"/>
      <c r="J168" s="36"/>
      <c r="K168" s="36"/>
      <c r="L168" s="29"/>
      <c r="M168" s="29"/>
      <c r="N168" s="29"/>
      <c r="O168" s="29"/>
      <c r="P168" s="47"/>
      <c r="Q168" s="36"/>
      <c r="R168" s="36"/>
      <c r="S168" s="36"/>
      <c r="T168" s="36"/>
      <c r="U168" s="36"/>
      <c r="V168" s="36"/>
      <c r="W168" s="36"/>
      <c r="X168" s="36"/>
      <c r="Y168" s="36"/>
      <c r="Z168" s="36"/>
      <c r="AA168" s="36"/>
      <c r="AB168" s="36"/>
      <c r="AC168" s="36"/>
      <c r="AD168" s="36"/>
      <c r="AE168" s="36"/>
      <c r="AF168" s="36"/>
      <c r="AG168" s="36"/>
      <c r="AH168" s="36"/>
      <c r="AI168" s="36"/>
      <c r="AJ168" s="36"/>
    </row>
    <row r="169" spans="1:36" x14ac:dyDescent="0.2">
      <c r="A169" s="8"/>
      <c r="B169" s="8"/>
      <c r="C169" s="8"/>
      <c r="D169" s="8"/>
      <c r="E169" s="8"/>
      <c r="F169" s="8"/>
      <c r="G169" s="8"/>
      <c r="H169" s="47"/>
      <c r="I169" s="36"/>
      <c r="J169" s="36"/>
      <c r="K169" s="36"/>
      <c r="L169" s="29"/>
      <c r="M169" s="29"/>
      <c r="N169" s="29"/>
      <c r="O169" s="29"/>
      <c r="P169" s="47"/>
      <c r="Q169" s="36"/>
      <c r="R169" s="36"/>
      <c r="S169" s="36"/>
      <c r="T169" s="36"/>
      <c r="U169" s="36"/>
      <c r="V169" s="36"/>
      <c r="W169" s="36"/>
      <c r="X169" s="36"/>
      <c r="Y169" s="36"/>
      <c r="Z169" s="36"/>
      <c r="AA169" s="36"/>
      <c r="AB169" s="36"/>
      <c r="AC169" s="36"/>
      <c r="AD169" s="36"/>
      <c r="AE169" s="36"/>
      <c r="AF169" s="36"/>
      <c r="AG169" s="36"/>
      <c r="AH169" s="36"/>
      <c r="AI169" s="36"/>
      <c r="AJ169" s="36"/>
    </row>
    <row r="170" spans="1:36" x14ac:dyDescent="0.2">
      <c r="A170" s="8"/>
      <c r="B170" s="8"/>
      <c r="C170" s="8"/>
      <c r="D170" s="8"/>
      <c r="E170" s="8"/>
      <c r="F170" s="8"/>
      <c r="G170" s="8"/>
      <c r="H170" s="47"/>
      <c r="I170" s="36"/>
      <c r="J170" s="36"/>
      <c r="K170" s="36"/>
      <c r="L170" s="29"/>
      <c r="M170" s="29"/>
      <c r="N170" s="29"/>
      <c r="O170" s="29"/>
      <c r="P170" s="47"/>
      <c r="Q170" s="36"/>
      <c r="R170" s="36"/>
      <c r="S170" s="36"/>
      <c r="T170" s="36"/>
      <c r="U170" s="36"/>
      <c r="V170" s="36"/>
      <c r="W170" s="36"/>
      <c r="X170" s="36"/>
      <c r="Y170" s="36"/>
      <c r="Z170" s="36"/>
      <c r="AA170" s="36"/>
      <c r="AB170" s="36"/>
      <c r="AC170" s="36"/>
      <c r="AD170" s="36"/>
      <c r="AE170" s="36"/>
      <c r="AF170" s="36"/>
      <c r="AG170" s="36"/>
      <c r="AH170" s="36"/>
      <c r="AI170" s="36"/>
      <c r="AJ170" s="36"/>
    </row>
    <row r="171" spans="1:36" x14ac:dyDescent="0.2">
      <c r="A171" s="8"/>
      <c r="B171" s="8"/>
      <c r="C171" s="8"/>
      <c r="D171" s="8"/>
      <c r="E171" s="8"/>
      <c r="F171" s="8"/>
      <c r="G171" s="8"/>
      <c r="H171" s="47"/>
      <c r="I171" s="36"/>
      <c r="J171" s="36"/>
      <c r="K171" s="36"/>
      <c r="L171" s="29"/>
      <c r="M171" s="29"/>
      <c r="N171" s="29"/>
      <c r="O171" s="29"/>
      <c r="P171" s="47"/>
      <c r="Q171" s="36"/>
      <c r="R171" s="36"/>
      <c r="S171" s="36"/>
      <c r="T171" s="36"/>
      <c r="U171" s="36"/>
      <c r="V171" s="36"/>
      <c r="W171" s="36"/>
      <c r="X171" s="36"/>
      <c r="Y171" s="36"/>
      <c r="Z171" s="36"/>
      <c r="AA171" s="36"/>
      <c r="AB171" s="36"/>
      <c r="AC171" s="36"/>
      <c r="AD171" s="36"/>
      <c r="AE171" s="36"/>
      <c r="AF171" s="36"/>
      <c r="AG171" s="36"/>
      <c r="AH171" s="36"/>
      <c r="AI171" s="36"/>
      <c r="AJ171" s="36"/>
    </row>
    <row r="172" spans="1:36" x14ac:dyDescent="0.2">
      <c r="A172" s="8"/>
      <c r="B172" s="8"/>
      <c r="C172" s="8"/>
      <c r="D172" s="8"/>
      <c r="E172" s="8"/>
      <c r="F172" s="8"/>
      <c r="G172" s="8"/>
      <c r="H172" s="47"/>
      <c r="I172" s="36"/>
      <c r="J172" s="36"/>
      <c r="K172" s="36"/>
      <c r="L172" s="29"/>
      <c r="M172" s="29"/>
      <c r="N172" s="29"/>
      <c r="O172" s="29"/>
      <c r="P172" s="47"/>
      <c r="Q172" s="36"/>
      <c r="R172" s="36"/>
      <c r="S172" s="36"/>
      <c r="T172" s="36"/>
      <c r="U172" s="36"/>
      <c r="V172" s="36"/>
      <c r="W172" s="36"/>
      <c r="X172" s="36"/>
      <c r="Y172" s="36"/>
      <c r="Z172" s="36"/>
      <c r="AA172" s="36"/>
      <c r="AB172" s="36"/>
      <c r="AC172" s="36"/>
      <c r="AD172" s="36"/>
      <c r="AE172" s="36"/>
      <c r="AF172" s="36"/>
      <c r="AG172" s="36"/>
      <c r="AH172" s="36"/>
      <c r="AI172" s="36"/>
      <c r="AJ172" s="36"/>
    </row>
    <row r="173" spans="1:36" x14ac:dyDescent="0.2">
      <c r="A173" s="8"/>
      <c r="B173" s="8"/>
      <c r="C173" s="8"/>
      <c r="D173" s="8"/>
      <c r="E173" s="8"/>
      <c r="F173" s="8"/>
      <c r="G173" s="8"/>
      <c r="H173" s="47"/>
      <c r="I173" s="36"/>
      <c r="J173" s="36"/>
      <c r="K173" s="36"/>
      <c r="L173" s="29"/>
      <c r="M173" s="29"/>
      <c r="N173" s="29"/>
      <c r="O173" s="29"/>
      <c r="P173" s="47"/>
      <c r="Q173" s="36"/>
      <c r="R173" s="36"/>
      <c r="S173" s="36"/>
      <c r="T173" s="36"/>
      <c r="U173" s="36"/>
      <c r="V173" s="36"/>
      <c r="W173" s="36"/>
      <c r="X173" s="36"/>
      <c r="Y173" s="36"/>
      <c r="Z173" s="36"/>
      <c r="AA173" s="36"/>
      <c r="AB173" s="36"/>
      <c r="AC173" s="36"/>
      <c r="AD173" s="36"/>
      <c r="AE173" s="36"/>
      <c r="AF173" s="36"/>
      <c r="AG173" s="36"/>
      <c r="AH173" s="36"/>
      <c r="AI173" s="36"/>
      <c r="AJ173" s="36"/>
    </row>
    <row r="174" spans="1:36" x14ac:dyDescent="0.2">
      <c r="A174" s="8"/>
      <c r="B174" s="8"/>
      <c r="C174" s="8"/>
      <c r="D174" s="8"/>
      <c r="E174" s="8"/>
      <c r="F174" s="8"/>
      <c r="G174" s="8"/>
      <c r="H174" s="47"/>
      <c r="I174" s="36"/>
      <c r="J174" s="36"/>
      <c r="K174" s="36"/>
      <c r="L174" s="29"/>
      <c r="M174" s="29"/>
      <c r="N174" s="29"/>
      <c r="O174" s="29"/>
      <c r="P174" s="47"/>
      <c r="Q174" s="36"/>
      <c r="R174" s="36"/>
      <c r="S174" s="36"/>
      <c r="T174" s="36"/>
      <c r="U174" s="36"/>
      <c r="V174" s="36"/>
      <c r="W174" s="36"/>
      <c r="X174" s="36"/>
      <c r="Y174" s="36"/>
      <c r="Z174" s="36"/>
      <c r="AA174" s="36"/>
      <c r="AB174" s="36"/>
      <c r="AC174" s="36"/>
      <c r="AD174" s="36"/>
      <c r="AE174" s="36"/>
      <c r="AF174" s="36"/>
      <c r="AG174" s="36"/>
      <c r="AH174" s="36"/>
      <c r="AI174" s="36"/>
      <c r="AJ174" s="36"/>
    </row>
    <row r="175" spans="1:36" x14ac:dyDescent="0.2">
      <c r="A175" s="8"/>
      <c r="B175" s="8"/>
      <c r="C175" s="8"/>
      <c r="D175" s="8"/>
      <c r="E175" s="8"/>
      <c r="F175" s="8"/>
      <c r="G175" s="8"/>
      <c r="H175" s="47"/>
      <c r="I175" s="36"/>
      <c r="J175" s="36"/>
      <c r="K175" s="36"/>
      <c r="L175" s="29"/>
      <c r="M175" s="29"/>
      <c r="N175" s="29"/>
      <c r="O175" s="29"/>
      <c r="P175" s="47"/>
      <c r="Q175" s="36"/>
      <c r="R175" s="36"/>
      <c r="S175" s="36"/>
      <c r="T175" s="36"/>
      <c r="U175" s="36"/>
      <c r="V175" s="36"/>
      <c r="W175" s="36"/>
      <c r="X175" s="36"/>
      <c r="Y175" s="36"/>
      <c r="Z175" s="36"/>
      <c r="AA175" s="36"/>
      <c r="AB175" s="36"/>
      <c r="AC175" s="36"/>
      <c r="AD175" s="36"/>
      <c r="AE175" s="36"/>
      <c r="AF175" s="36"/>
      <c r="AG175" s="36"/>
      <c r="AH175" s="36"/>
      <c r="AI175" s="36"/>
      <c r="AJ175" s="36"/>
    </row>
    <row r="176" spans="1:36" x14ac:dyDescent="0.2">
      <c r="A176" s="8"/>
      <c r="B176" s="8"/>
      <c r="C176" s="8"/>
      <c r="D176" s="8"/>
      <c r="E176" s="8"/>
      <c r="F176" s="8"/>
      <c r="G176" s="8"/>
      <c r="H176" s="47"/>
      <c r="I176" s="36"/>
      <c r="J176" s="36"/>
      <c r="K176" s="36"/>
      <c r="L176" s="29"/>
      <c r="M176" s="29"/>
      <c r="N176" s="29"/>
      <c r="O176" s="29"/>
      <c r="P176" s="47"/>
      <c r="Q176" s="36"/>
      <c r="R176" s="36"/>
      <c r="S176" s="36"/>
      <c r="T176" s="36"/>
      <c r="U176" s="36"/>
      <c r="V176" s="36"/>
      <c r="W176" s="36"/>
      <c r="X176" s="36"/>
      <c r="Y176" s="36"/>
      <c r="Z176" s="36"/>
      <c r="AA176" s="36"/>
      <c r="AB176" s="36"/>
      <c r="AC176" s="36"/>
      <c r="AD176" s="36"/>
      <c r="AE176" s="36"/>
      <c r="AF176" s="36"/>
      <c r="AG176" s="36"/>
      <c r="AH176" s="36"/>
      <c r="AI176" s="36"/>
      <c r="AJ176" s="36"/>
    </row>
    <row r="177" spans="1:36" x14ac:dyDescent="0.2">
      <c r="A177" s="8"/>
      <c r="B177" s="8"/>
      <c r="C177" s="8"/>
      <c r="D177" s="8"/>
      <c r="E177" s="8"/>
      <c r="F177" s="8"/>
      <c r="G177" s="8"/>
      <c r="H177" s="47"/>
      <c r="I177" s="36"/>
      <c r="J177" s="36"/>
      <c r="K177" s="36"/>
      <c r="L177" s="29"/>
      <c r="M177" s="29"/>
      <c r="N177" s="29"/>
      <c r="O177" s="29"/>
      <c r="P177" s="47"/>
      <c r="Q177" s="36"/>
      <c r="R177" s="36"/>
      <c r="S177" s="36"/>
      <c r="T177" s="36"/>
      <c r="U177" s="36"/>
      <c r="V177" s="36"/>
      <c r="W177" s="36"/>
      <c r="X177" s="36"/>
      <c r="Y177" s="36"/>
      <c r="Z177" s="36"/>
      <c r="AA177" s="36"/>
      <c r="AB177" s="36"/>
      <c r="AC177" s="36"/>
      <c r="AD177" s="36"/>
      <c r="AE177" s="36"/>
      <c r="AF177" s="36"/>
      <c r="AG177" s="36"/>
      <c r="AH177" s="36"/>
      <c r="AI177" s="36"/>
      <c r="AJ177" s="36"/>
    </row>
    <row r="178" spans="1:36" x14ac:dyDescent="0.2">
      <c r="A178" s="8"/>
      <c r="B178" s="8"/>
      <c r="C178" s="8"/>
      <c r="D178" s="8"/>
      <c r="E178" s="8"/>
      <c r="F178" s="8"/>
      <c r="G178" s="8"/>
      <c r="H178" s="47"/>
      <c r="I178" s="36"/>
      <c r="J178" s="36"/>
      <c r="K178" s="36"/>
      <c r="L178" s="29"/>
      <c r="M178" s="29"/>
      <c r="N178" s="29"/>
      <c r="O178" s="29"/>
      <c r="P178" s="47"/>
      <c r="Q178" s="36"/>
      <c r="R178" s="36"/>
      <c r="S178" s="36"/>
      <c r="T178" s="36"/>
      <c r="U178" s="36"/>
      <c r="V178" s="36"/>
      <c r="W178" s="36"/>
      <c r="X178" s="36"/>
      <c r="Y178" s="36"/>
      <c r="Z178" s="36"/>
      <c r="AA178" s="36"/>
      <c r="AB178" s="36"/>
      <c r="AC178" s="36"/>
      <c r="AD178" s="36"/>
      <c r="AE178" s="36"/>
      <c r="AF178" s="36"/>
      <c r="AG178" s="36"/>
      <c r="AH178" s="36"/>
      <c r="AI178" s="36"/>
      <c r="AJ178" s="36"/>
    </row>
    <row r="179" spans="1:36" x14ac:dyDescent="0.2">
      <c r="A179" s="8"/>
      <c r="B179" s="8"/>
      <c r="C179" s="8"/>
      <c r="D179" s="8"/>
      <c r="E179" s="8"/>
      <c r="F179" s="8"/>
      <c r="G179" s="8"/>
      <c r="H179" s="47"/>
      <c r="I179" s="36"/>
      <c r="J179" s="36"/>
      <c r="K179" s="36"/>
      <c r="L179" s="29"/>
      <c r="M179" s="29"/>
      <c r="N179" s="29"/>
      <c r="O179" s="29"/>
      <c r="P179" s="47"/>
      <c r="Q179" s="36"/>
      <c r="R179" s="36"/>
      <c r="S179" s="36"/>
      <c r="T179" s="36"/>
      <c r="U179" s="36"/>
      <c r="V179" s="36"/>
      <c r="W179" s="36"/>
      <c r="X179" s="36"/>
      <c r="Y179" s="36"/>
      <c r="Z179" s="36"/>
      <c r="AA179" s="36"/>
      <c r="AB179" s="36"/>
      <c r="AC179" s="36"/>
      <c r="AD179" s="36"/>
      <c r="AE179" s="36"/>
      <c r="AF179" s="36"/>
      <c r="AG179" s="36"/>
      <c r="AH179" s="36"/>
      <c r="AI179" s="36"/>
      <c r="AJ179" s="36"/>
    </row>
    <row r="180" spans="1:36" x14ac:dyDescent="0.2">
      <c r="A180" s="8"/>
      <c r="B180" s="8"/>
      <c r="C180" s="8"/>
      <c r="D180" s="8"/>
      <c r="E180" s="8"/>
      <c r="F180" s="8"/>
      <c r="G180" s="8"/>
      <c r="H180" s="36"/>
      <c r="I180" s="36"/>
      <c r="J180" s="36"/>
      <c r="K180" s="36"/>
      <c r="L180" s="29"/>
      <c r="M180" s="29"/>
      <c r="N180" s="29"/>
      <c r="O180" s="29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  <c r="AA180" s="36"/>
      <c r="AB180" s="36"/>
      <c r="AC180" s="36"/>
      <c r="AD180" s="36"/>
      <c r="AE180" s="36"/>
      <c r="AF180" s="36"/>
      <c r="AG180" s="36"/>
      <c r="AH180" s="36"/>
      <c r="AI180" s="36"/>
      <c r="AJ180" s="36"/>
    </row>
    <row r="181" spans="1:36" x14ac:dyDescent="0.2">
      <c r="A181" s="8"/>
      <c r="B181" s="8"/>
      <c r="C181" s="8"/>
      <c r="D181" s="8"/>
      <c r="E181" s="8"/>
      <c r="F181" s="8"/>
      <c r="G181" s="8"/>
      <c r="H181" s="36"/>
      <c r="I181" s="36"/>
      <c r="J181" s="36"/>
      <c r="K181" s="36"/>
      <c r="L181" s="29"/>
      <c r="M181" s="29"/>
      <c r="N181" s="29"/>
      <c r="O181" s="29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  <c r="AA181" s="36"/>
      <c r="AB181" s="36"/>
      <c r="AC181" s="36"/>
      <c r="AD181" s="36"/>
      <c r="AE181" s="36"/>
      <c r="AF181" s="36"/>
      <c r="AG181" s="36"/>
      <c r="AH181" s="36"/>
      <c r="AI181" s="36"/>
      <c r="AJ181" s="36"/>
    </row>
    <row r="182" spans="1:36" x14ac:dyDescent="0.2">
      <c r="A182" s="8"/>
      <c r="B182" s="8"/>
      <c r="C182" s="8"/>
      <c r="D182" s="8"/>
      <c r="E182" s="8"/>
      <c r="F182" s="8"/>
      <c r="G182" s="8"/>
      <c r="H182" s="36"/>
      <c r="I182" s="36"/>
      <c r="J182" s="36"/>
      <c r="K182" s="36"/>
      <c r="L182" s="29"/>
      <c r="M182" s="29"/>
      <c r="N182" s="29"/>
      <c r="O182" s="29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  <c r="AA182" s="36"/>
      <c r="AB182" s="36"/>
      <c r="AC182" s="36"/>
      <c r="AD182" s="36"/>
      <c r="AE182" s="36"/>
      <c r="AF182" s="36"/>
      <c r="AG182" s="36"/>
      <c r="AH182" s="36"/>
      <c r="AI182" s="36"/>
      <c r="AJ182" s="36"/>
    </row>
    <row r="183" spans="1:36" x14ac:dyDescent="0.2">
      <c r="A183" s="8"/>
      <c r="B183" s="8"/>
      <c r="C183" s="8"/>
      <c r="D183" s="8"/>
      <c r="E183" s="8"/>
      <c r="F183" s="8"/>
      <c r="G183" s="8"/>
      <c r="H183" s="36"/>
      <c r="I183" s="36"/>
      <c r="J183" s="36"/>
      <c r="K183" s="36"/>
      <c r="L183" s="29"/>
      <c r="M183" s="29"/>
      <c r="N183" s="29"/>
      <c r="O183" s="29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  <c r="AA183" s="36"/>
      <c r="AB183" s="36"/>
      <c r="AC183" s="36"/>
      <c r="AD183" s="36"/>
      <c r="AE183" s="36"/>
      <c r="AF183" s="36"/>
      <c r="AG183" s="36"/>
      <c r="AH183" s="36"/>
      <c r="AI183" s="36"/>
      <c r="AJ183" s="36"/>
    </row>
    <row r="184" spans="1:36" x14ac:dyDescent="0.2">
      <c r="A184" s="8"/>
      <c r="B184" s="8"/>
      <c r="C184" s="8"/>
      <c r="D184" s="8"/>
      <c r="E184" s="8"/>
      <c r="F184" s="8"/>
      <c r="G184" s="8"/>
      <c r="H184" s="36"/>
      <c r="I184" s="36"/>
      <c r="J184" s="36"/>
      <c r="K184" s="36"/>
      <c r="L184" s="29"/>
      <c r="M184" s="29"/>
      <c r="N184" s="29"/>
      <c r="O184" s="29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  <c r="AA184" s="36"/>
      <c r="AB184" s="36"/>
      <c r="AC184" s="36"/>
      <c r="AD184" s="36"/>
      <c r="AE184" s="36"/>
      <c r="AF184" s="36"/>
      <c r="AG184" s="36"/>
      <c r="AH184" s="36"/>
      <c r="AI184" s="36"/>
      <c r="AJ184" s="36"/>
    </row>
    <row r="185" spans="1:36" x14ac:dyDescent="0.2">
      <c r="A185" s="8"/>
      <c r="B185" s="8"/>
      <c r="C185" s="8"/>
      <c r="D185" s="8"/>
      <c r="E185" s="8"/>
      <c r="F185" s="8"/>
      <c r="G185" s="8"/>
      <c r="H185" s="36"/>
      <c r="I185" s="36"/>
      <c r="J185" s="36"/>
      <c r="K185" s="36"/>
      <c r="L185" s="29"/>
      <c r="M185" s="29"/>
      <c r="N185" s="29"/>
      <c r="O185" s="29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  <c r="AA185" s="36"/>
      <c r="AB185" s="36"/>
      <c r="AC185" s="36"/>
      <c r="AD185" s="36"/>
      <c r="AE185" s="36"/>
      <c r="AF185" s="36"/>
      <c r="AG185" s="36"/>
      <c r="AH185" s="36"/>
      <c r="AI185" s="36"/>
      <c r="AJ185" s="36"/>
    </row>
    <row r="186" spans="1:36" x14ac:dyDescent="0.2">
      <c r="A186" s="8"/>
      <c r="B186" s="8"/>
      <c r="C186" s="8"/>
      <c r="D186" s="8"/>
      <c r="E186" s="8"/>
      <c r="F186" s="8"/>
      <c r="G186" s="8"/>
      <c r="H186" s="36"/>
      <c r="I186" s="36"/>
      <c r="J186" s="36"/>
      <c r="K186" s="36"/>
      <c r="L186" s="29"/>
      <c r="M186" s="29"/>
      <c r="N186" s="29"/>
      <c r="O186" s="29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  <c r="AA186" s="36"/>
      <c r="AB186" s="36"/>
      <c r="AC186" s="36"/>
      <c r="AD186" s="36"/>
      <c r="AE186" s="36"/>
      <c r="AF186" s="36"/>
      <c r="AG186" s="36"/>
      <c r="AH186" s="36"/>
      <c r="AI186" s="36"/>
      <c r="AJ186" s="36"/>
    </row>
    <row r="187" spans="1:36" x14ac:dyDescent="0.2">
      <c r="A187" s="8"/>
      <c r="B187" s="8"/>
      <c r="C187" s="8"/>
      <c r="D187" s="8"/>
      <c r="E187" s="8"/>
      <c r="F187" s="8"/>
      <c r="G187" s="8"/>
      <c r="H187" s="36"/>
      <c r="I187" s="36"/>
      <c r="J187" s="36"/>
      <c r="K187" s="29"/>
      <c r="L187" s="29"/>
      <c r="M187" s="29"/>
      <c r="N187" s="29"/>
      <c r="O187" s="29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  <c r="AA187" s="36"/>
      <c r="AB187" s="36"/>
      <c r="AC187" s="36"/>
      <c r="AD187" s="36"/>
      <c r="AE187" s="36"/>
      <c r="AF187" s="36"/>
      <c r="AG187" s="36"/>
      <c r="AH187" s="36"/>
      <c r="AI187" s="36"/>
      <c r="AJ187" s="36"/>
    </row>
    <row r="188" spans="1:36" x14ac:dyDescent="0.2">
      <c r="A188" s="8"/>
      <c r="B188" s="8"/>
      <c r="C188" s="8"/>
      <c r="D188" s="8"/>
      <c r="E188" s="8"/>
      <c r="F188" s="8"/>
      <c r="G188" s="8"/>
      <c r="H188" s="36"/>
      <c r="I188" s="36"/>
      <c r="J188" s="36"/>
      <c r="K188" s="29"/>
      <c r="L188" s="29"/>
      <c r="M188" s="29"/>
      <c r="N188" s="29"/>
      <c r="O188" s="29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  <c r="AA188" s="36"/>
      <c r="AB188" s="36"/>
      <c r="AC188" s="36"/>
      <c r="AD188" s="36"/>
      <c r="AE188" s="36"/>
      <c r="AF188" s="36"/>
      <c r="AG188" s="36"/>
      <c r="AH188" s="36"/>
      <c r="AI188" s="36"/>
      <c r="AJ188" s="36"/>
    </row>
    <row r="189" spans="1:36" x14ac:dyDescent="0.2">
      <c r="A189" s="8"/>
      <c r="B189" s="8"/>
      <c r="C189" s="8"/>
      <c r="D189" s="8"/>
      <c r="E189" s="8"/>
      <c r="F189" s="8"/>
      <c r="G189" s="8"/>
      <c r="H189" s="36"/>
      <c r="I189" s="36"/>
      <c r="J189" s="36"/>
      <c r="K189" s="29"/>
      <c r="L189" s="29"/>
      <c r="M189" s="29"/>
      <c r="N189" s="29"/>
      <c r="O189" s="29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  <c r="AA189" s="36"/>
      <c r="AB189" s="36"/>
      <c r="AC189" s="36"/>
      <c r="AD189" s="36"/>
      <c r="AE189" s="36"/>
      <c r="AF189" s="36"/>
      <c r="AG189" s="36"/>
      <c r="AH189" s="36"/>
      <c r="AI189" s="36"/>
      <c r="AJ189" s="36"/>
    </row>
    <row r="190" spans="1:36" x14ac:dyDescent="0.2">
      <c r="A190" s="8"/>
      <c r="B190" s="8"/>
      <c r="C190" s="8"/>
      <c r="D190" s="8"/>
      <c r="E190" s="8"/>
      <c r="F190" s="8"/>
      <c r="G190" s="8"/>
      <c r="H190" s="36"/>
      <c r="I190" s="36"/>
      <c r="J190" s="36"/>
      <c r="K190" s="29"/>
      <c r="L190" s="29"/>
      <c r="M190" s="29"/>
      <c r="N190" s="29"/>
      <c r="O190" s="29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  <c r="AA190" s="36"/>
      <c r="AB190" s="36"/>
      <c r="AC190" s="36"/>
      <c r="AD190" s="36"/>
      <c r="AE190" s="36"/>
      <c r="AF190" s="36"/>
      <c r="AG190" s="36"/>
      <c r="AH190" s="36"/>
      <c r="AI190" s="36"/>
      <c r="AJ190" s="36"/>
    </row>
    <row r="191" spans="1:36" x14ac:dyDescent="0.2">
      <c r="A191" s="8"/>
      <c r="B191" s="8"/>
      <c r="C191" s="8"/>
      <c r="D191" s="8"/>
      <c r="E191" s="8"/>
      <c r="F191" s="8"/>
      <c r="G191" s="8"/>
      <c r="H191" s="36"/>
      <c r="I191" s="36"/>
      <c r="J191" s="36"/>
      <c r="K191" s="29"/>
      <c r="L191" s="29"/>
      <c r="M191" s="29"/>
      <c r="N191" s="29"/>
      <c r="O191" s="29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  <c r="AA191" s="36"/>
      <c r="AB191" s="36"/>
      <c r="AC191" s="36"/>
      <c r="AD191" s="36"/>
      <c r="AE191" s="36"/>
      <c r="AF191" s="36"/>
      <c r="AG191" s="36"/>
      <c r="AH191" s="36"/>
      <c r="AI191" s="36"/>
      <c r="AJ191" s="36"/>
    </row>
    <row r="192" spans="1:36" x14ac:dyDescent="0.2">
      <c r="A192" s="8"/>
      <c r="B192" s="8"/>
      <c r="C192" s="8"/>
      <c r="D192" s="8"/>
      <c r="E192" s="8"/>
      <c r="F192" s="8"/>
      <c r="G192" s="8"/>
      <c r="H192" s="36"/>
      <c r="I192" s="36"/>
      <c r="J192" s="36"/>
      <c r="K192" s="29"/>
      <c r="L192" s="29"/>
      <c r="M192" s="29"/>
      <c r="N192" s="29"/>
      <c r="O192" s="29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  <c r="AA192" s="36"/>
      <c r="AB192" s="36"/>
      <c r="AC192" s="36"/>
      <c r="AD192" s="36"/>
      <c r="AE192" s="36"/>
      <c r="AF192" s="36"/>
      <c r="AG192" s="36"/>
      <c r="AH192" s="36"/>
      <c r="AI192" s="36"/>
      <c r="AJ192" s="36"/>
    </row>
    <row r="193" spans="1:36" x14ac:dyDescent="0.2">
      <c r="A193" s="8"/>
      <c r="B193" s="8"/>
      <c r="C193" s="8"/>
      <c r="D193" s="8"/>
      <c r="E193" s="8"/>
      <c r="F193" s="8"/>
      <c r="G193" s="8"/>
      <c r="H193" s="36"/>
      <c r="I193" s="36"/>
      <c r="J193" s="36"/>
      <c r="K193" s="29"/>
      <c r="L193" s="29"/>
      <c r="M193" s="29"/>
      <c r="N193" s="29"/>
      <c r="O193" s="29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  <c r="AA193" s="36"/>
      <c r="AB193" s="36"/>
      <c r="AC193" s="36"/>
      <c r="AD193" s="36"/>
      <c r="AE193" s="36"/>
      <c r="AF193" s="36"/>
      <c r="AG193" s="36"/>
      <c r="AH193" s="36"/>
      <c r="AI193" s="36"/>
      <c r="AJ193" s="36"/>
    </row>
    <row r="194" spans="1:36" x14ac:dyDescent="0.2">
      <c r="A194" s="8"/>
      <c r="B194" s="8"/>
      <c r="C194" s="8"/>
      <c r="D194" s="8"/>
      <c r="E194" s="8"/>
      <c r="F194" s="8"/>
      <c r="G194" s="8"/>
      <c r="H194" s="36"/>
      <c r="I194" s="36"/>
      <c r="J194" s="36"/>
      <c r="K194" s="29"/>
      <c r="L194" s="29"/>
      <c r="M194" s="29"/>
      <c r="N194" s="29"/>
      <c r="O194" s="29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  <c r="AA194" s="36"/>
      <c r="AB194" s="36"/>
      <c r="AC194" s="36"/>
      <c r="AD194" s="36"/>
      <c r="AE194" s="36"/>
      <c r="AF194" s="36"/>
      <c r="AG194" s="36"/>
      <c r="AH194" s="36"/>
      <c r="AI194" s="36"/>
      <c r="AJ194" s="36"/>
    </row>
    <row r="195" spans="1:36" x14ac:dyDescent="0.2">
      <c r="A195" s="8"/>
      <c r="B195" s="8"/>
      <c r="C195" s="8"/>
      <c r="D195" s="8"/>
      <c r="E195" s="8"/>
      <c r="F195" s="8"/>
      <c r="G195" s="8"/>
      <c r="H195" s="36"/>
      <c r="I195" s="36"/>
      <c r="J195" s="36"/>
      <c r="K195" s="29"/>
      <c r="L195" s="29"/>
      <c r="M195" s="29"/>
      <c r="N195" s="29"/>
      <c r="O195" s="29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  <c r="AA195" s="36"/>
      <c r="AB195" s="36"/>
      <c r="AC195" s="36"/>
      <c r="AD195" s="36"/>
      <c r="AE195" s="36"/>
      <c r="AF195" s="36"/>
      <c r="AG195" s="36"/>
      <c r="AH195" s="36"/>
      <c r="AI195" s="36"/>
      <c r="AJ195" s="36"/>
    </row>
    <row r="196" spans="1:36" x14ac:dyDescent="0.2">
      <c r="A196" s="8"/>
      <c r="B196" s="8"/>
      <c r="C196" s="8"/>
      <c r="D196" s="8"/>
      <c r="E196" s="8"/>
      <c r="F196" s="8"/>
      <c r="G196" s="8"/>
      <c r="H196" s="36"/>
      <c r="I196" s="36"/>
      <c r="J196" s="36"/>
      <c r="K196" s="29"/>
      <c r="L196" s="29"/>
      <c r="M196" s="29"/>
      <c r="N196" s="29"/>
      <c r="O196" s="29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  <c r="AA196" s="36"/>
      <c r="AB196" s="36"/>
      <c r="AC196" s="36"/>
      <c r="AD196" s="36"/>
      <c r="AE196" s="36"/>
      <c r="AF196" s="36"/>
      <c r="AG196" s="36"/>
      <c r="AH196" s="36"/>
      <c r="AI196" s="36"/>
      <c r="AJ196" s="36"/>
    </row>
    <row r="197" spans="1:36" x14ac:dyDescent="0.2">
      <c r="A197" s="8"/>
      <c r="B197" s="8"/>
      <c r="C197" s="8"/>
      <c r="D197" s="8"/>
      <c r="E197" s="8"/>
      <c r="F197" s="8"/>
      <c r="G197" s="8"/>
      <c r="H197" s="36"/>
      <c r="I197" s="36"/>
      <c r="J197" s="36"/>
      <c r="K197" s="29"/>
      <c r="L197" s="29"/>
      <c r="M197" s="29"/>
      <c r="N197" s="29"/>
      <c r="O197" s="29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  <c r="AA197" s="36"/>
      <c r="AB197" s="36"/>
      <c r="AC197" s="36"/>
      <c r="AD197" s="36"/>
      <c r="AE197" s="36"/>
      <c r="AF197" s="36"/>
      <c r="AG197" s="36"/>
      <c r="AH197" s="36"/>
      <c r="AI197" s="36"/>
      <c r="AJ197" s="36"/>
    </row>
    <row r="198" spans="1:36" x14ac:dyDescent="0.2">
      <c r="A198" s="8"/>
      <c r="B198" s="8"/>
      <c r="C198" s="8"/>
      <c r="D198" s="8"/>
      <c r="E198" s="8"/>
      <c r="F198" s="8"/>
      <c r="G198" s="8"/>
      <c r="H198" s="36"/>
      <c r="I198" s="36"/>
      <c r="J198" s="36"/>
      <c r="K198" s="29"/>
      <c r="L198" s="29"/>
      <c r="M198" s="29"/>
      <c r="N198" s="29"/>
      <c r="O198" s="29"/>
      <c r="P198" s="36"/>
      <c r="Q198" s="36"/>
      <c r="R198" s="36"/>
      <c r="S198" s="36"/>
      <c r="T198" s="36"/>
      <c r="U198" s="36"/>
      <c r="V198" s="36"/>
      <c r="W198" s="36"/>
      <c r="X198" s="36"/>
      <c r="Y198" s="36"/>
      <c r="Z198" s="36"/>
      <c r="AA198" s="36"/>
      <c r="AB198" s="36"/>
      <c r="AC198" s="36"/>
      <c r="AD198" s="36"/>
      <c r="AE198" s="36"/>
      <c r="AF198" s="36"/>
      <c r="AG198" s="36"/>
      <c r="AH198" s="36"/>
      <c r="AI198" s="36"/>
      <c r="AJ198" s="36"/>
    </row>
    <row r="199" spans="1:36" x14ac:dyDescent="0.2">
      <c r="A199" s="8"/>
      <c r="B199" s="8"/>
      <c r="C199" s="8"/>
      <c r="D199" s="8"/>
      <c r="E199" s="8"/>
      <c r="F199" s="8"/>
      <c r="G199" s="8"/>
      <c r="H199" s="36"/>
      <c r="I199" s="36"/>
      <c r="J199" s="36"/>
      <c r="K199" s="29"/>
      <c r="L199" s="29"/>
      <c r="M199" s="29"/>
      <c r="N199" s="29"/>
      <c r="O199" s="29"/>
      <c r="P199" s="36"/>
      <c r="Q199" s="36"/>
      <c r="R199" s="36"/>
      <c r="S199" s="36"/>
      <c r="T199" s="36"/>
      <c r="U199" s="36"/>
      <c r="V199" s="36"/>
      <c r="W199" s="36"/>
      <c r="X199" s="36"/>
      <c r="Y199" s="36"/>
      <c r="Z199" s="36"/>
      <c r="AA199" s="36"/>
      <c r="AB199" s="36"/>
      <c r="AC199" s="36"/>
      <c r="AD199" s="36"/>
      <c r="AE199" s="36"/>
      <c r="AF199" s="36"/>
      <c r="AG199" s="36"/>
      <c r="AH199" s="36"/>
      <c r="AI199" s="36"/>
      <c r="AJ199" s="36"/>
    </row>
    <row r="200" spans="1:36" x14ac:dyDescent="0.2">
      <c r="A200" s="8"/>
      <c r="B200" s="8"/>
      <c r="C200" s="8"/>
      <c r="D200" s="8"/>
      <c r="E200" s="8"/>
      <c r="F200" s="8"/>
      <c r="G200" s="8"/>
      <c r="H200" s="36"/>
      <c r="I200" s="36"/>
      <c r="J200" s="36"/>
      <c r="K200" s="29"/>
      <c r="L200" s="29"/>
      <c r="M200" s="29"/>
      <c r="N200" s="29"/>
      <c r="O200" s="29"/>
      <c r="P200" s="36"/>
      <c r="Q200" s="36"/>
      <c r="R200" s="36"/>
      <c r="S200" s="36"/>
      <c r="T200" s="36"/>
      <c r="U200" s="36"/>
      <c r="V200" s="36"/>
      <c r="W200" s="36"/>
      <c r="X200" s="36"/>
      <c r="Y200" s="36"/>
      <c r="Z200" s="36"/>
      <c r="AA200" s="36"/>
      <c r="AB200" s="36"/>
      <c r="AC200" s="36"/>
      <c r="AD200" s="36"/>
      <c r="AE200" s="36"/>
      <c r="AF200" s="36"/>
      <c r="AG200" s="36"/>
      <c r="AH200" s="36"/>
      <c r="AI200" s="36"/>
      <c r="AJ200" s="36"/>
    </row>
    <row r="201" spans="1:36" x14ac:dyDescent="0.2">
      <c r="A201" s="8"/>
      <c r="B201" s="8"/>
      <c r="C201" s="8"/>
      <c r="D201" s="8"/>
      <c r="E201" s="8"/>
      <c r="F201" s="8"/>
      <c r="G201" s="8"/>
      <c r="H201" s="36"/>
      <c r="I201" s="36"/>
      <c r="J201" s="36"/>
      <c r="K201" s="29"/>
      <c r="L201" s="29"/>
      <c r="M201" s="29"/>
      <c r="N201" s="29"/>
      <c r="O201" s="29"/>
      <c r="P201" s="36"/>
      <c r="Q201" s="36"/>
      <c r="R201" s="36"/>
      <c r="S201" s="36"/>
      <c r="T201" s="36"/>
      <c r="U201" s="36"/>
      <c r="V201" s="36"/>
      <c r="W201" s="36"/>
      <c r="X201" s="36"/>
      <c r="Y201" s="36"/>
      <c r="Z201" s="36"/>
      <c r="AA201" s="36"/>
      <c r="AB201" s="36"/>
      <c r="AC201" s="36"/>
      <c r="AD201" s="36"/>
      <c r="AE201" s="36"/>
      <c r="AF201" s="36"/>
      <c r="AG201" s="36"/>
      <c r="AH201" s="36"/>
      <c r="AI201" s="36"/>
      <c r="AJ201" s="36"/>
    </row>
    <row r="202" spans="1:36" x14ac:dyDescent="0.2">
      <c r="A202" s="8"/>
      <c r="B202" s="8"/>
      <c r="C202" s="8"/>
      <c r="D202" s="8"/>
      <c r="E202" s="8"/>
      <c r="F202" s="8"/>
      <c r="G202" s="8"/>
      <c r="H202" s="36"/>
      <c r="I202" s="36"/>
      <c r="J202" s="36"/>
      <c r="K202" s="29"/>
      <c r="L202" s="29"/>
      <c r="M202" s="29"/>
      <c r="N202" s="29"/>
      <c r="O202" s="29"/>
      <c r="P202" s="36"/>
      <c r="Q202" s="36"/>
      <c r="R202" s="36"/>
      <c r="S202" s="36"/>
      <c r="T202" s="36"/>
      <c r="U202" s="36"/>
      <c r="V202" s="36"/>
      <c r="W202" s="36"/>
      <c r="X202" s="36"/>
      <c r="Y202" s="36"/>
      <c r="Z202" s="36"/>
      <c r="AA202" s="36"/>
      <c r="AB202" s="36"/>
      <c r="AC202" s="36"/>
      <c r="AD202" s="36"/>
      <c r="AE202" s="36"/>
      <c r="AF202" s="36"/>
      <c r="AG202" s="36"/>
      <c r="AH202" s="36"/>
      <c r="AI202" s="36"/>
      <c r="AJ202" s="36"/>
    </row>
    <row r="203" spans="1:36" x14ac:dyDescent="0.2">
      <c r="A203" s="8"/>
      <c r="B203" s="8"/>
      <c r="C203" s="8"/>
      <c r="D203" s="8"/>
      <c r="E203" s="8"/>
      <c r="F203" s="8"/>
      <c r="G203" s="8"/>
      <c r="H203" s="36"/>
      <c r="I203" s="36"/>
      <c r="J203" s="36"/>
      <c r="K203" s="29"/>
      <c r="L203" s="29"/>
      <c r="M203" s="29"/>
      <c r="N203" s="29"/>
      <c r="O203" s="29"/>
      <c r="P203" s="36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  <c r="AB203" s="1"/>
      <c r="AC203" s="1"/>
      <c r="AD203" s="1"/>
      <c r="AE203" s="1"/>
      <c r="AF203" s="1"/>
      <c r="AG203" s="1"/>
      <c r="AH203" s="1"/>
      <c r="AI203" s="1"/>
      <c r="AJ203" s="1"/>
    </row>
    <row r="204" spans="1:36" x14ac:dyDescent="0.2">
      <c r="A204" s="8"/>
      <c r="B204" s="8"/>
      <c r="C204" s="8"/>
      <c r="D204" s="8"/>
      <c r="E204" s="8"/>
      <c r="F204" s="8"/>
      <c r="G204" s="8"/>
      <c r="H204" s="36"/>
      <c r="I204" s="36"/>
      <c r="J204" s="36"/>
      <c r="K204" s="29"/>
      <c r="L204" s="29"/>
      <c r="M204" s="29"/>
      <c r="N204" s="29"/>
      <c r="O204" s="29"/>
      <c r="P204" s="36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  <c r="AB204" s="1"/>
      <c r="AC204" s="1"/>
      <c r="AD204" s="1"/>
      <c r="AE204" s="1"/>
      <c r="AF204" s="1"/>
      <c r="AG204" s="1"/>
      <c r="AH204" s="1"/>
      <c r="AI204" s="1"/>
      <c r="AJ204" s="1"/>
    </row>
    <row r="205" spans="1:36" x14ac:dyDescent="0.2">
      <c r="A205" s="8"/>
      <c r="B205" s="8"/>
      <c r="C205" s="8"/>
      <c r="D205" s="8"/>
      <c r="E205" s="8"/>
      <c r="F205" s="8"/>
      <c r="G205" s="8"/>
      <c r="H205" s="36"/>
      <c r="I205" s="36"/>
      <c r="J205" s="36"/>
      <c r="K205" s="29"/>
      <c r="L205" s="29"/>
      <c r="M205" s="29"/>
      <c r="N205" s="29"/>
      <c r="O205" s="29"/>
      <c r="P205" s="36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  <c r="AB205" s="1"/>
      <c r="AC205" s="1"/>
      <c r="AD205" s="1"/>
      <c r="AE205" s="1"/>
      <c r="AF205" s="1"/>
      <c r="AG205" s="1"/>
      <c r="AH205" s="1"/>
      <c r="AI205" s="1"/>
      <c r="AJ205" s="1"/>
    </row>
    <row r="206" spans="1:36" x14ac:dyDescent="0.2">
      <c r="A206" s="8"/>
      <c r="B206" s="8"/>
      <c r="C206" s="8"/>
      <c r="D206" s="8"/>
      <c r="E206" s="8"/>
      <c r="F206" s="8"/>
      <c r="G206" s="8"/>
      <c r="H206" s="36"/>
      <c r="I206" s="36"/>
      <c r="J206" s="36"/>
      <c r="K206" s="29"/>
      <c r="L206" s="29"/>
      <c r="M206" s="29"/>
      <c r="N206" s="29"/>
      <c r="O206" s="29"/>
      <c r="P206" s="36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  <c r="AB206" s="1"/>
      <c r="AC206" s="1"/>
      <c r="AD206" s="1"/>
      <c r="AE206" s="1"/>
      <c r="AF206" s="1"/>
      <c r="AG206" s="1"/>
      <c r="AH206" s="1"/>
      <c r="AI206" s="1"/>
      <c r="AJ206" s="1"/>
    </row>
    <row r="207" spans="1:36" x14ac:dyDescent="0.2">
      <c r="A207" s="8"/>
      <c r="B207" s="8"/>
      <c r="C207" s="8"/>
      <c r="D207" s="8"/>
      <c r="E207" s="8"/>
      <c r="F207" s="8"/>
      <c r="G207" s="8"/>
      <c r="H207" s="36"/>
      <c r="I207" s="36"/>
      <c r="J207" s="36"/>
      <c r="K207" s="29"/>
      <c r="L207" s="29"/>
      <c r="M207" s="29"/>
      <c r="N207" s="29"/>
      <c r="O207" s="29"/>
      <c r="P207" s="36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  <c r="AB207" s="1"/>
      <c r="AC207" s="1"/>
      <c r="AD207" s="1"/>
      <c r="AE207" s="1"/>
      <c r="AF207" s="1"/>
      <c r="AG207" s="1"/>
      <c r="AH207" s="1"/>
      <c r="AI207" s="1"/>
      <c r="AJ207" s="1"/>
    </row>
    <row r="208" spans="1:36" x14ac:dyDescent="0.2">
      <c r="A208" s="8"/>
      <c r="B208" s="8"/>
      <c r="C208" s="8"/>
      <c r="D208" s="8"/>
      <c r="E208" s="8"/>
      <c r="F208" s="8"/>
      <c r="G208" s="8"/>
      <c r="H208" s="36"/>
      <c r="I208" s="36"/>
      <c r="J208" s="36"/>
      <c r="K208" s="29"/>
      <c r="L208" s="29"/>
      <c r="M208" s="29"/>
      <c r="N208" s="29"/>
      <c r="O208" s="29"/>
      <c r="P208" s="36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  <c r="AB208" s="1"/>
      <c r="AC208" s="1"/>
      <c r="AD208" s="1"/>
      <c r="AE208" s="1"/>
      <c r="AF208" s="1"/>
      <c r="AG208" s="1"/>
      <c r="AH208" s="1"/>
      <c r="AI208" s="1"/>
      <c r="AJ208" s="1"/>
    </row>
    <row r="209" spans="1:36" x14ac:dyDescent="0.2">
      <c r="A209" s="8"/>
      <c r="B209" s="8"/>
      <c r="C209" s="8"/>
      <c r="D209" s="8"/>
      <c r="E209" s="8"/>
      <c r="F209" s="8"/>
      <c r="G209" s="8"/>
      <c r="H209" s="36"/>
      <c r="I209" s="36"/>
      <c r="J209" s="36"/>
      <c r="K209" s="29"/>
      <c r="L209" s="29"/>
      <c r="M209" s="29"/>
      <c r="N209" s="29"/>
      <c r="O209" s="29"/>
      <c r="P209" s="36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  <c r="AB209" s="1"/>
      <c r="AC209" s="1"/>
      <c r="AD209" s="1"/>
      <c r="AE209" s="1"/>
      <c r="AF209" s="1"/>
      <c r="AG209" s="1"/>
      <c r="AH209" s="1"/>
      <c r="AI209" s="1"/>
      <c r="AJ209" s="1"/>
    </row>
    <row r="210" spans="1:36" x14ac:dyDescent="0.2">
      <c r="A210" s="8"/>
      <c r="B210" s="8"/>
      <c r="C210" s="8"/>
      <c r="D210" s="8"/>
      <c r="E210" s="8"/>
      <c r="F210" s="8"/>
      <c r="G210" s="8"/>
      <c r="H210" s="36"/>
      <c r="I210" s="36"/>
      <c r="J210" s="36"/>
      <c r="K210" s="29"/>
      <c r="L210" s="29"/>
      <c r="M210" s="29"/>
      <c r="N210" s="29"/>
      <c r="O210" s="29"/>
      <c r="P210" s="36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  <c r="AB210" s="1"/>
      <c r="AC210" s="1"/>
      <c r="AD210" s="1"/>
      <c r="AE210" s="1"/>
      <c r="AF210" s="1"/>
      <c r="AG210" s="1"/>
      <c r="AH210" s="1"/>
      <c r="AI210" s="1"/>
      <c r="AJ210" s="1"/>
    </row>
    <row r="211" spans="1:36" x14ac:dyDescent="0.2">
      <c r="A211" s="8"/>
      <c r="B211" s="8"/>
      <c r="C211" s="8"/>
      <c r="D211" s="8"/>
      <c r="E211" s="8"/>
      <c r="F211" s="8"/>
      <c r="G211" s="8"/>
      <c r="H211" s="36"/>
      <c r="I211" s="36"/>
      <c r="J211" s="36"/>
      <c r="K211" s="29"/>
      <c r="L211" s="29"/>
      <c r="M211" s="29"/>
      <c r="N211" s="29"/>
      <c r="O211" s="29"/>
      <c r="P211" s="36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  <c r="AB211" s="1"/>
      <c r="AC211" s="1"/>
      <c r="AD211" s="1"/>
      <c r="AE211" s="1"/>
      <c r="AF211" s="1"/>
      <c r="AG211" s="1"/>
      <c r="AH211" s="1"/>
      <c r="AI211" s="1"/>
      <c r="AJ211" s="1"/>
    </row>
    <row r="212" spans="1:36" x14ac:dyDescent="0.2">
      <c r="A212" s="8"/>
      <c r="B212" s="8"/>
      <c r="C212" s="8"/>
      <c r="D212" s="8"/>
      <c r="E212" s="8"/>
      <c r="F212" s="8"/>
      <c r="G212" s="8"/>
      <c r="H212" s="36"/>
      <c r="I212" s="36"/>
      <c r="J212" s="36"/>
      <c r="K212" s="29"/>
      <c r="L212" s="29"/>
      <c r="M212" s="29"/>
      <c r="N212" s="29"/>
      <c r="O212" s="29"/>
      <c r="P212" s="36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  <c r="AB212" s="1"/>
      <c r="AC212" s="1"/>
      <c r="AD212" s="1"/>
      <c r="AE212" s="1"/>
      <c r="AF212" s="1"/>
      <c r="AG212" s="1"/>
      <c r="AH212" s="1"/>
      <c r="AI212" s="1"/>
      <c r="AJ212" s="1"/>
    </row>
    <row r="213" spans="1:36" x14ac:dyDescent="0.2">
      <c r="A213" s="8"/>
      <c r="B213" s="8"/>
      <c r="C213" s="8"/>
      <c r="D213" s="8"/>
      <c r="E213" s="8"/>
      <c r="F213" s="8"/>
      <c r="G213" s="8"/>
      <c r="H213" s="36"/>
      <c r="I213" s="36"/>
      <c r="J213" s="36"/>
      <c r="K213" s="29"/>
      <c r="L213" s="29"/>
      <c r="M213" s="29"/>
      <c r="N213" s="29"/>
      <c r="O213" s="29"/>
      <c r="P213" s="36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  <c r="AB213" s="1"/>
      <c r="AC213" s="1"/>
      <c r="AD213" s="1"/>
      <c r="AE213" s="1"/>
      <c r="AF213" s="1"/>
      <c r="AG213" s="1"/>
      <c r="AH213" s="1"/>
      <c r="AI213" s="1"/>
      <c r="AJ213" s="1"/>
    </row>
    <row r="214" spans="1:36" x14ac:dyDescent="0.2">
      <c r="A214" s="8"/>
      <c r="B214" s="8"/>
      <c r="C214" s="8"/>
      <c r="D214" s="8"/>
      <c r="E214" s="8"/>
      <c r="F214" s="8"/>
      <c r="G214" s="8"/>
      <c r="H214" s="36"/>
      <c r="I214" s="36"/>
      <c r="J214" s="36"/>
      <c r="K214" s="29"/>
      <c r="L214" s="29"/>
      <c r="M214" s="29"/>
      <c r="N214" s="29"/>
      <c r="O214" s="29"/>
      <c r="P214" s="36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  <c r="AB214" s="1"/>
      <c r="AC214" s="1"/>
      <c r="AD214" s="1"/>
      <c r="AE214" s="1"/>
      <c r="AF214" s="1"/>
      <c r="AG214" s="1"/>
      <c r="AH214" s="1"/>
      <c r="AI214" s="1"/>
      <c r="AJ214" s="1"/>
    </row>
    <row r="215" spans="1:36" x14ac:dyDescent="0.2">
      <c r="A215" s="8"/>
      <c r="B215" s="8"/>
      <c r="C215" s="8"/>
      <c r="D215" s="8"/>
      <c r="E215" s="8"/>
      <c r="F215" s="8"/>
      <c r="G215" s="8"/>
      <c r="H215" s="36"/>
      <c r="I215" s="36"/>
      <c r="J215" s="36"/>
      <c r="K215" s="29"/>
      <c r="L215" s="29"/>
      <c r="M215" s="29"/>
      <c r="N215" s="29"/>
      <c r="O215" s="29"/>
      <c r="P215" s="36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  <c r="AB215" s="1"/>
      <c r="AC215" s="1"/>
      <c r="AD215" s="1"/>
      <c r="AE215" s="1"/>
      <c r="AF215" s="1"/>
      <c r="AG215" s="1"/>
      <c r="AH215" s="1"/>
      <c r="AI215" s="1"/>
      <c r="AJ215" s="1"/>
    </row>
    <row r="216" spans="1:36" x14ac:dyDescent="0.2">
      <c r="A216" s="8"/>
      <c r="B216" s="8"/>
      <c r="C216" s="8"/>
      <c r="D216" s="8"/>
      <c r="E216" s="8"/>
      <c r="F216" s="8"/>
      <c r="G216" s="8"/>
      <c r="H216" s="36"/>
      <c r="I216" s="36"/>
      <c r="J216" s="36"/>
      <c r="K216" s="29"/>
      <c r="L216" s="29"/>
      <c r="M216" s="29"/>
      <c r="N216" s="29"/>
      <c r="O216" s="29"/>
      <c r="P216" s="36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  <c r="AB216" s="1"/>
      <c r="AC216" s="1"/>
      <c r="AD216" s="1"/>
      <c r="AE216" s="1"/>
      <c r="AF216" s="1"/>
      <c r="AG216" s="1"/>
      <c r="AH216" s="1"/>
      <c r="AI216" s="1"/>
      <c r="AJ216" s="1"/>
    </row>
    <row r="217" spans="1:36" x14ac:dyDescent="0.2">
      <c r="A217" s="8"/>
      <c r="B217" s="8"/>
      <c r="C217" s="8"/>
      <c r="D217" s="8"/>
      <c r="E217" s="8"/>
      <c r="F217" s="8"/>
      <c r="G217" s="8"/>
      <c r="H217" s="36"/>
      <c r="I217" s="36"/>
      <c r="J217" s="36"/>
      <c r="K217" s="29"/>
      <c r="L217" s="29"/>
      <c r="M217" s="29"/>
      <c r="N217" s="29"/>
      <c r="O217" s="29"/>
      <c r="P217" s="36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  <c r="AB217" s="1"/>
      <c r="AC217" s="1"/>
      <c r="AD217" s="1"/>
      <c r="AE217" s="1"/>
      <c r="AF217" s="1"/>
      <c r="AG217" s="1"/>
      <c r="AH217" s="1"/>
      <c r="AI217" s="1"/>
      <c r="AJ217" s="1"/>
    </row>
    <row r="218" spans="1:36" x14ac:dyDescent="0.2">
      <c r="A218" s="8"/>
      <c r="B218" s="8"/>
      <c r="C218" s="8"/>
      <c r="D218" s="8"/>
      <c r="E218" s="8"/>
      <c r="F218" s="8"/>
      <c r="G218" s="8"/>
      <c r="H218" s="36"/>
      <c r="I218" s="36"/>
      <c r="J218" s="36"/>
      <c r="K218" s="29"/>
      <c r="L218" s="29"/>
      <c r="M218" s="29"/>
      <c r="N218" s="29"/>
      <c r="O218" s="29"/>
      <c r="P218" s="36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  <c r="AB218" s="1"/>
      <c r="AC218" s="1"/>
      <c r="AD218" s="1"/>
      <c r="AE218" s="1"/>
      <c r="AF218" s="1"/>
      <c r="AG218" s="1"/>
      <c r="AH218" s="1"/>
      <c r="AI218" s="1"/>
      <c r="AJ218" s="1"/>
    </row>
    <row r="219" spans="1:36" x14ac:dyDescent="0.2">
      <c r="A219" s="8"/>
      <c r="B219" s="8"/>
      <c r="C219" s="8"/>
      <c r="D219" s="8"/>
      <c r="E219" s="8"/>
      <c r="F219" s="8"/>
      <c r="G219" s="8"/>
      <c r="H219" s="36"/>
      <c r="I219" s="36"/>
      <c r="J219" s="36"/>
      <c r="K219" s="29"/>
      <c r="L219" s="29"/>
      <c r="M219" s="29"/>
      <c r="N219" s="29"/>
      <c r="O219" s="29"/>
      <c r="P219" s="36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  <c r="AB219" s="1"/>
      <c r="AC219" s="1"/>
      <c r="AD219" s="1"/>
      <c r="AE219" s="1"/>
      <c r="AF219" s="1"/>
      <c r="AG219" s="1"/>
      <c r="AH219" s="1"/>
      <c r="AI219" s="1"/>
      <c r="AJ219" s="1"/>
    </row>
    <row r="220" spans="1:36" x14ac:dyDescent="0.2">
      <c r="A220" s="8"/>
      <c r="B220" s="8"/>
      <c r="C220" s="8"/>
      <c r="D220" s="8"/>
      <c r="E220" s="8"/>
      <c r="F220" s="8"/>
      <c r="G220" s="8"/>
      <c r="H220" s="36"/>
      <c r="I220" s="36"/>
      <c r="J220" s="36"/>
      <c r="K220" s="29"/>
      <c r="L220" s="29"/>
      <c r="M220" s="29"/>
      <c r="N220" s="29"/>
      <c r="O220" s="29"/>
      <c r="P220" s="36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  <c r="AB220" s="1"/>
      <c r="AC220" s="1"/>
      <c r="AD220" s="1"/>
      <c r="AE220" s="1"/>
      <c r="AF220" s="1"/>
      <c r="AG220" s="1"/>
      <c r="AH220" s="1"/>
      <c r="AI220" s="1"/>
      <c r="AJ220" s="1"/>
    </row>
    <row r="221" spans="1:36" x14ac:dyDescent="0.2">
      <c r="A221" s="8"/>
      <c r="B221" s="8"/>
      <c r="C221" s="8"/>
      <c r="D221" s="8"/>
      <c r="E221" s="8"/>
      <c r="F221" s="8"/>
      <c r="G221" s="8"/>
      <c r="H221" s="36"/>
      <c r="I221" s="36"/>
      <c r="J221" s="36"/>
      <c r="K221" s="29"/>
      <c r="L221" s="29"/>
      <c r="M221" s="29"/>
      <c r="N221" s="29"/>
      <c r="O221" s="29"/>
      <c r="P221" s="36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  <c r="AB221" s="1"/>
      <c r="AC221" s="1"/>
      <c r="AD221" s="1"/>
      <c r="AE221" s="1"/>
      <c r="AF221" s="1"/>
      <c r="AG221" s="1"/>
      <c r="AH221" s="1"/>
      <c r="AI221" s="1"/>
      <c r="AJ221" s="1"/>
    </row>
    <row r="222" spans="1:36" x14ac:dyDescent="0.2">
      <c r="A222" s="8"/>
      <c r="B222" s="8"/>
      <c r="C222" s="8"/>
      <c r="D222" s="8"/>
      <c r="E222" s="8"/>
      <c r="F222" s="8"/>
      <c r="G222" s="8"/>
      <c r="H222" s="36"/>
      <c r="I222" s="36"/>
      <c r="J222" s="36"/>
      <c r="K222" s="29"/>
      <c r="L222" s="29"/>
      <c r="M222" s="29"/>
      <c r="N222" s="29"/>
      <c r="O222" s="29"/>
      <c r="P222" s="36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  <c r="AB222" s="1"/>
      <c r="AC222" s="1"/>
      <c r="AD222" s="1"/>
      <c r="AE222" s="1"/>
      <c r="AF222" s="1"/>
      <c r="AG222" s="1"/>
      <c r="AH222" s="1"/>
      <c r="AI222" s="1"/>
      <c r="AJ222" s="1"/>
    </row>
    <row r="223" spans="1:36" x14ac:dyDescent="0.2">
      <c r="A223" s="8"/>
      <c r="B223" s="8"/>
      <c r="C223" s="8"/>
      <c r="D223" s="8"/>
      <c r="E223" s="8"/>
      <c r="F223" s="8"/>
      <c r="G223" s="8"/>
      <c r="H223" s="36"/>
      <c r="I223" s="36"/>
      <c r="J223" s="36"/>
      <c r="K223" s="29"/>
      <c r="L223" s="29"/>
      <c r="M223" s="29"/>
      <c r="N223" s="29"/>
      <c r="O223" s="29"/>
      <c r="P223" s="36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  <c r="AB223" s="1"/>
      <c r="AC223" s="1"/>
      <c r="AD223" s="1"/>
      <c r="AE223" s="1"/>
      <c r="AF223" s="1"/>
      <c r="AG223" s="1"/>
      <c r="AH223" s="1"/>
      <c r="AI223" s="1"/>
      <c r="AJ223" s="1"/>
    </row>
    <row r="224" spans="1:36" x14ac:dyDescent="0.2">
      <c r="A224" s="8"/>
      <c r="B224" s="8"/>
      <c r="C224" s="8"/>
      <c r="D224" s="8"/>
      <c r="E224" s="8"/>
      <c r="F224" s="8"/>
      <c r="G224" s="8"/>
      <c r="H224" s="36"/>
      <c r="I224" s="36"/>
      <c r="J224" s="36"/>
      <c r="K224" s="29"/>
      <c r="L224" s="29"/>
      <c r="M224" s="29"/>
      <c r="N224" s="29"/>
      <c r="O224" s="29"/>
      <c r="P224" s="36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  <c r="AB224" s="1"/>
      <c r="AC224" s="1"/>
      <c r="AD224" s="1"/>
      <c r="AE224" s="1"/>
      <c r="AF224" s="1"/>
      <c r="AG224" s="1"/>
      <c r="AH224" s="1"/>
      <c r="AI224" s="1"/>
      <c r="AJ224" s="1"/>
    </row>
    <row r="225" spans="1:36" x14ac:dyDescent="0.2">
      <c r="A225" s="8"/>
      <c r="B225" s="8"/>
      <c r="C225" s="8"/>
      <c r="D225" s="8"/>
      <c r="E225" s="8"/>
      <c r="F225" s="8"/>
      <c r="G225" s="8"/>
      <c r="H225" s="29"/>
      <c r="I225" s="36"/>
      <c r="J225" s="36"/>
      <c r="K225" s="29"/>
      <c r="L225" s="29"/>
      <c r="M225" s="29"/>
      <c r="N225" s="29"/>
      <c r="O225" s="29"/>
      <c r="P225" s="36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  <c r="AB225" s="1"/>
      <c r="AC225" s="1"/>
      <c r="AD225" s="1"/>
      <c r="AE225" s="1"/>
      <c r="AF225" s="1"/>
      <c r="AG225" s="1"/>
      <c r="AH225" s="1"/>
      <c r="AI225" s="1"/>
      <c r="AJ225" s="1"/>
    </row>
    <row r="226" spans="1:36" x14ac:dyDescent="0.2">
      <c r="A226" s="8"/>
      <c r="B226" s="8"/>
      <c r="C226" s="8"/>
      <c r="D226" s="8"/>
      <c r="E226" s="8"/>
      <c r="F226" s="8"/>
      <c r="G226" s="8"/>
      <c r="H226" s="29"/>
      <c r="I226" s="36"/>
      <c r="J226" s="36"/>
      <c r="K226" s="29"/>
      <c r="L226" s="29"/>
      <c r="M226" s="29"/>
      <c r="N226" s="29"/>
      <c r="O226" s="29"/>
      <c r="P226" s="36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  <c r="AB226" s="1"/>
      <c r="AC226" s="1"/>
      <c r="AD226" s="1"/>
      <c r="AE226" s="1"/>
      <c r="AF226" s="1"/>
      <c r="AG226" s="1"/>
      <c r="AH226" s="1"/>
      <c r="AI226" s="1"/>
      <c r="AJ226" s="1"/>
    </row>
    <row r="227" spans="1:36" x14ac:dyDescent="0.2">
      <c r="A227" s="8"/>
      <c r="B227" s="8"/>
      <c r="C227" s="8"/>
      <c r="D227" s="8"/>
      <c r="E227" s="8"/>
      <c r="F227" s="8"/>
      <c r="G227" s="8"/>
      <c r="H227" s="29"/>
      <c r="I227" s="36"/>
      <c r="J227" s="36"/>
      <c r="K227" s="29"/>
      <c r="L227" s="29"/>
      <c r="M227" s="29"/>
      <c r="N227" s="29"/>
      <c r="O227" s="29"/>
      <c r="P227" s="36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  <c r="AB227" s="1"/>
      <c r="AC227" s="1"/>
      <c r="AD227" s="1"/>
      <c r="AE227" s="1"/>
      <c r="AF227" s="1"/>
      <c r="AG227" s="1"/>
      <c r="AH227" s="1"/>
      <c r="AI227" s="1"/>
      <c r="AJ227" s="1"/>
    </row>
    <row r="228" spans="1:36" x14ac:dyDescent="0.2">
      <c r="A228" s="8"/>
      <c r="B228" s="8"/>
      <c r="C228" s="8"/>
      <c r="D228" s="8"/>
      <c r="E228" s="8"/>
      <c r="F228" s="8"/>
      <c r="G228" s="8"/>
      <c r="H228" s="29"/>
      <c r="I228" s="36"/>
      <c r="J228" s="36"/>
      <c r="K228" s="29"/>
      <c r="L228" s="29"/>
      <c r="M228" s="29"/>
      <c r="N228" s="29"/>
      <c r="O228" s="29"/>
      <c r="P228" s="36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  <c r="AB228" s="1"/>
      <c r="AC228" s="1"/>
      <c r="AD228" s="1"/>
      <c r="AE228" s="1"/>
      <c r="AF228" s="1"/>
      <c r="AG228" s="1"/>
      <c r="AH228" s="1"/>
      <c r="AI228" s="1"/>
      <c r="AJ228" s="1"/>
    </row>
    <row r="229" spans="1:36" x14ac:dyDescent="0.2">
      <c r="A229" s="8"/>
      <c r="B229" s="8"/>
      <c r="C229" s="8"/>
      <c r="D229" s="8"/>
      <c r="E229" s="8"/>
      <c r="F229" s="8"/>
      <c r="G229" s="8"/>
      <c r="H229" s="29"/>
      <c r="I229" s="36"/>
      <c r="J229" s="36"/>
      <c r="K229" s="29"/>
      <c r="L229" s="29"/>
      <c r="M229" s="29"/>
      <c r="N229" s="29"/>
      <c r="O229" s="29"/>
      <c r="P229" s="36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  <c r="AB229" s="1"/>
      <c r="AC229" s="1"/>
      <c r="AD229" s="1"/>
      <c r="AE229" s="1"/>
      <c r="AF229" s="1"/>
      <c r="AG229" s="1"/>
      <c r="AH229" s="1"/>
      <c r="AI229" s="1"/>
      <c r="AJ229" s="1"/>
    </row>
    <row r="230" spans="1:36" x14ac:dyDescent="0.2">
      <c r="A230" s="8"/>
      <c r="B230" s="8"/>
      <c r="C230" s="8"/>
      <c r="D230" s="8"/>
      <c r="E230" s="8"/>
      <c r="F230" s="8"/>
      <c r="G230" s="8"/>
      <c r="H230" s="35"/>
      <c r="I230" s="36"/>
      <c r="J230" s="36"/>
      <c r="K230" s="29"/>
      <c r="L230" s="29"/>
      <c r="M230" s="29"/>
      <c r="N230" s="29"/>
      <c r="O230" s="29"/>
      <c r="P230" s="36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  <c r="AB230" s="1"/>
      <c r="AC230" s="1"/>
      <c r="AD230" s="1"/>
      <c r="AE230" s="1"/>
      <c r="AF230" s="1"/>
      <c r="AG230" s="1"/>
      <c r="AH230" s="1"/>
      <c r="AI230" s="1"/>
      <c r="AJ230" s="1"/>
    </row>
    <row r="231" spans="1:36" x14ac:dyDescent="0.2">
      <c r="A231" s="8"/>
      <c r="B231" s="8"/>
      <c r="C231" s="8"/>
      <c r="D231" s="8"/>
      <c r="E231" s="8"/>
      <c r="F231" s="8"/>
      <c r="G231" s="8"/>
      <c r="H231" s="36"/>
      <c r="I231" s="36"/>
      <c r="J231" s="36"/>
      <c r="K231" s="29"/>
      <c r="L231" s="29"/>
      <c r="M231" s="29"/>
      <c r="N231" s="29"/>
      <c r="O231" s="29"/>
      <c r="P231" s="36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  <c r="AB231" s="1"/>
      <c r="AC231" s="1"/>
      <c r="AD231" s="1"/>
      <c r="AE231" s="1"/>
      <c r="AF231" s="1"/>
      <c r="AG231" s="1"/>
      <c r="AH231" s="1"/>
      <c r="AI231" s="1"/>
      <c r="AJ231" s="1"/>
    </row>
    <row r="232" spans="1:36" x14ac:dyDescent="0.2">
      <c r="A232" s="8"/>
      <c r="B232" s="8"/>
      <c r="C232" s="8"/>
      <c r="D232" s="8"/>
      <c r="E232" s="8"/>
      <c r="F232" s="8"/>
      <c r="G232" s="8"/>
      <c r="H232" s="36"/>
      <c r="I232" s="36"/>
      <c r="J232" s="36"/>
      <c r="K232" s="29"/>
      <c r="L232" s="29"/>
      <c r="M232" s="29"/>
      <c r="N232" s="29"/>
      <c r="O232" s="29"/>
      <c r="P232" s="36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  <c r="AB232" s="1"/>
      <c r="AC232" s="1"/>
      <c r="AD232" s="1"/>
      <c r="AE232" s="1"/>
      <c r="AF232" s="1"/>
      <c r="AG232" s="1"/>
      <c r="AH232" s="1"/>
      <c r="AI232" s="1"/>
      <c r="AJ232" s="1"/>
    </row>
    <row r="233" spans="1:36" x14ac:dyDescent="0.2">
      <c r="A233" s="8"/>
      <c r="B233" s="8"/>
      <c r="C233" s="8"/>
      <c r="D233" s="8"/>
      <c r="E233" s="8"/>
      <c r="F233" s="8"/>
      <c r="G233" s="8"/>
      <c r="H233" s="36"/>
      <c r="I233" s="36"/>
      <c r="J233" s="36"/>
      <c r="K233" s="29"/>
      <c r="L233" s="29"/>
      <c r="M233" s="29"/>
      <c r="N233" s="29"/>
      <c r="O233" s="29"/>
      <c r="P233" s="36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  <c r="AB233" s="1"/>
      <c r="AC233" s="1"/>
      <c r="AD233" s="1"/>
      <c r="AE233" s="1"/>
      <c r="AF233" s="1"/>
      <c r="AG233" s="1"/>
      <c r="AH233" s="1"/>
      <c r="AI233" s="1"/>
      <c r="AJ233" s="1"/>
    </row>
    <row r="234" spans="1:36" x14ac:dyDescent="0.2">
      <c r="A234" s="8"/>
      <c r="B234" s="8"/>
      <c r="C234" s="8"/>
      <c r="D234" s="8"/>
      <c r="E234" s="8"/>
      <c r="F234" s="8"/>
      <c r="G234" s="8"/>
      <c r="H234" s="36"/>
      <c r="I234" s="36"/>
      <c r="J234" s="36"/>
      <c r="K234" s="29"/>
      <c r="L234" s="29"/>
      <c r="M234" s="29"/>
      <c r="N234" s="29"/>
      <c r="O234" s="29"/>
      <c r="P234" s="36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  <c r="AB234" s="1"/>
      <c r="AC234" s="1"/>
      <c r="AD234" s="1"/>
      <c r="AE234" s="1"/>
      <c r="AF234" s="1"/>
      <c r="AG234" s="1"/>
      <c r="AH234" s="1"/>
      <c r="AI234" s="1"/>
      <c r="AJ234" s="1"/>
    </row>
    <row r="235" spans="1:36" x14ac:dyDescent="0.2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2"/>
      <c r="L235" s="2"/>
      <c r="M235" s="2"/>
      <c r="N235" s="2"/>
      <c r="O235" s="2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  <c r="AB235" s="1"/>
      <c r="AC235" s="1"/>
      <c r="AD235" s="1"/>
      <c r="AE235" s="1"/>
      <c r="AF235" s="1"/>
      <c r="AG235" s="1"/>
      <c r="AH235" s="1"/>
      <c r="AI235" s="1"/>
      <c r="AJ235" s="1"/>
    </row>
    <row r="236" spans="1:36" x14ac:dyDescent="0.2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2"/>
      <c r="L236" s="2"/>
      <c r="M236" s="2"/>
      <c r="N236" s="2"/>
      <c r="O236" s="2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  <c r="AB236" s="1"/>
      <c r="AC236" s="1"/>
      <c r="AD236" s="1"/>
      <c r="AE236" s="1"/>
      <c r="AF236" s="1"/>
      <c r="AG236" s="1"/>
      <c r="AH236" s="1"/>
      <c r="AI236" s="1"/>
      <c r="AJ236" s="1"/>
    </row>
    <row r="237" spans="1:36" x14ac:dyDescent="0.2">
      <c r="A237" s="1"/>
      <c r="B237" s="1"/>
      <c r="C237" s="1"/>
      <c r="D237" s="1"/>
      <c r="E237" s="1"/>
      <c r="F237" s="1"/>
      <c r="G237" s="1"/>
      <c r="H237" s="3"/>
      <c r="I237" s="1"/>
      <c r="J237" s="1"/>
      <c r="K237" s="2"/>
      <c r="L237" s="2"/>
      <c r="M237" s="2"/>
      <c r="N237" s="2"/>
      <c r="O237" s="2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  <c r="AB237" s="1"/>
      <c r="AC237" s="1"/>
      <c r="AD237" s="1"/>
      <c r="AE237" s="1"/>
      <c r="AF237" s="1"/>
      <c r="AG237" s="1"/>
      <c r="AH237" s="1"/>
      <c r="AI237" s="1"/>
      <c r="AJ237" s="1"/>
    </row>
    <row r="238" spans="1:36" x14ac:dyDescent="0.2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2"/>
      <c r="L238" s="2"/>
      <c r="M238" s="2"/>
      <c r="N238" s="2"/>
      <c r="O238" s="2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  <c r="AB238" s="1"/>
      <c r="AC238" s="1"/>
      <c r="AD238" s="1"/>
      <c r="AE238" s="1"/>
      <c r="AF238" s="1"/>
      <c r="AG238" s="1"/>
      <c r="AH238" s="1"/>
      <c r="AI238" s="1"/>
      <c r="AJ238" s="1"/>
    </row>
    <row r="239" spans="1:36" x14ac:dyDescent="0.2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2"/>
      <c r="L239" s="2"/>
      <c r="M239" s="2"/>
      <c r="N239" s="2"/>
      <c r="O239" s="2"/>
      <c r="P239" s="1"/>
      <c r="X239" s="1"/>
      <c r="Y239" s="1"/>
      <c r="Z239" s="1"/>
      <c r="AA239" s="1"/>
      <c r="AB239" s="1"/>
      <c r="AC239" s="1"/>
      <c r="AD239" s="1"/>
      <c r="AE239" s="1"/>
      <c r="AF239" s="1"/>
      <c r="AG239" s="1"/>
      <c r="AH239" s="1"/>
      <c r="AI239" s="1"/>
      <c r="AJ239" s="1"/>
    </row>
    <row r="240" spans="1:36" x14ac:dyDescent="0.2">
      <c r="A240" s="1"/>
      <c r="B240" s="1"/>
      <c r="C240" s="1"/>
      <c r="D240" s="1"/>
      <c r="E240" s="1"/>
      <c r="F240" s="1"/>
      <c r="G240" s="1"/>
      <c r="H240" s="3"/>
      <c r="I240" s="1"/>
      <c r="J240" s="1"/>
      <c r="K240" s="2"/>
      <c r="L240" s="2"/>
      <c r="M240" s="2"/>
      <c r="N240" s="2"/>
      <c r="O240" s="2"/>
      <c r="P240" s="1"/>
      <c r="X240" s="1"/>
      <c r="Y240" s="1"/>
      <c r="Z240" s="1"/>
      <c r="AA240" s="1"/>
      <c r="AB240" s="1"/>
      <c r="AC240" s="1"/>
      <c r="AD240" s="1"/>
      <c r="AE240" s="1"/>
      <c r="AF240" s="1"/>
      <c r="AG240" s="1"/>
      <c r="AH240" s="1"/>
      <c r="AI240" s="1"/>
      <c r="AJ240" s="1"/>
    </row>
    <row r="241" spans="1:36" x14ac:dyDescent="0.2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2"/>
      <c r="L241" s="2"/>
      <c r="M241" s="2"/>
      <c r="N241" s="2"/>
      <c r="O241" s="2"/>
      <c r="P241" s="1"/>
      <c r="X241" s="1"/>
      <c r="Y241" s="1"/>
      <c r="Z241" s="1"/>
      <c r="AA241" s="1"/>
      <c r="AB241" s="1"/>
      <c r="AC241" s="1"/>
      <c r="AD241" s="1"/>
      <c r="AE241" s="1"/>
      <c r="AF241" s="1"/>
      <c r="AG241" s="1"/>
      <c r="AH241" s="1"/>
      <c r="AI241" s="1"/>
      <c r="AJ241" s="1"/>
    </row>
    <row r="242" spans="1:36" x14ac:dyDescent="0.2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2"/>
      <c r="L242" s="2"/>
      <c r="M242" s="2"/>
      <c r="N242" s="2"/>
      <c r="O242" s="2"/>
      <c r="P242" s="1"/>
      <c r="X242" s="1"/>
      <c r="Y242" s="1"/>
      <c r="Z242" s="1"/>
      <c r="AA242" s="1"/>
      <c r="AB242" s="1"/>
      <c r="AC242" s="1"/>
      <c r="AD242" s="1"/>
      <c r="AE242" s="1"/>
      <c r="AF242" s="1"/>
      <c r="AG242" s="1"/>
      <c r="AH242" s="1"/>
      <c r="AI242" s="1"/>
      <c r="AJ242" s="1"/>
    </row>
  </sheetData>
  <mergeCells count="57">
    <mergeCell ref="J3:J6"/>
    <mergeCell ref="A7:A10"/>
    <mergeCell ref="I7:J7"/>
    <mergeCell ref="I8:J8"/>
    <mergeCell ref="I9:J9"/>
    <mergeCell ref="A1:B1"/>
    <mergeCell ref="D1:G1"/>
    <mergeCell ref="A3:A6"/>
    <mergeCell ref="B3:B10"/>
    <mergeCell ref="I3:I6"/>
    <mergeCell ref="A11:B11"/>
    <mergeCell ref="A12:B12"/>
    <mergeCell ref="I12:I16"/>
    <mergeCell ref="J12:J16"/>
    <mergeCell ref="A13:B13"/>
    <mergeCell ref="A15:B15"/>
    <mergeCell ref="A16:B16"/>
    <mergeCell ref="A14:B14"/>
    <mergeCell ref="A17:B17"/>
    <mergeCell ref="I17:J17"/>
    <mergeCell ref="A19:A22"/>
    <mergeCell ref="B19:B26"/>
    <mergeCell ref="I19:J19"/>
    <mergeCell ref="I20:J20"/>
    <mergeCell ref="A18:B18"/>
    <mergeCell ref="Q22:Q25"/>
    <mergeCell ref="R22:R25"/>
    <mergeCell ref="A23:A26"/>
    <mergeCell ref="I23:I26"/>
    <mergeCell ref="J23:J26"/>
    <mergeCell ref="Q26:R26"/>
    <mergeCell ref="A27:B27"/>
    <mergeCell ref="I27:J27"/>
    <mergeCell ref="Q27:R27"/>
    <mergeCell ref="A28:B28"/>
    <mergeCell ref="I28:J28"/>
    <mergeCell ref="Q28:R28"/>
    <mergeCell ref="A29:B29"/>
    <mergeCell ref="I29:J29"/>
    <mergeCell ref="A31:B31"/>
    <mergeCell ref="A32:B32"/>
    <mergeCell ref="A33:B33"/>
    <mergeCell ref="A30:B30"/>
    <mergeCell ref="M54:P54"/>
    <mergeCell ref="A34:B34"/>
    <mergeCell ref="A35:A38"/>
    <mergeCell ref="B35:B38"/>
    <mergeCell ref="A39:B39"/>
    <mergeCell ref="A40:B40"/>
    <mergeCell ref="A41:B41"/>
    <mergeCell ref="A42:B42"/>
    <mergeCell ref="A50:B50"/>
    <mergeCell ref="A43:A46"/>
    <mergeCell ref="B43:B46"/>
    <mergeCell ref="A47:B47"/>
    <mergeCell ref="A48:B48"/>
    <mergeCell ref="A49:B49"/>
  </mergeCells>
  <pageMargins left="0.7" right="0.7" top="0.75" bottom="0.75" header="0.3" footer="0.3"/>
  <pageSetup orientation="portrait" horizontalDpi="360" verticalDpi="36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70F07A-DC88-4EC1-87C2-FCEA5DC878EA}">
  <dimension ref="A1:G50"/>
  <sheetViews>
    <sheetView topLeftCell="E1" workbookViewId="0">
      <selection activeCell="C3" sqref="C3:G10"/>
    </sheetView>
  </sheetViews>
  <sheetFormatPr baseColWidth="10" defaultRowHeight="12.75" x14ac:dyDescent="0.2"/>
  <cols>
    <col min="1" max="1" width="28.140625" style="94" customWidth="1"/>
    <col min="2" max="2" width="14.5703125" style="94" customWidth="1"/>
    <col min="3" max="3" width="16.5703125" style="94" customWidth="1"/>
    <col min="4" max="16384" width="11.42578125" style="94"/>
  </cols>
  <sheetData>
    <row r="1" spans="1:7" x14ac:dyDescent="0.2">
      <c r="A1" s="120" t="s">
        <v>18</v>
      </c>
      <c r="B1" s="122"/>
      <c r="C1" s="93"/>
      <c r="D1" s="120" t="s">
        <v>22</v>
      </c>
      <c r="E1" s="121"/>
      <c r="F1" s="121"/>
      <c r="G1" s="122"/>
    </row>
    <row r="2" spans="1:7" ht="15" customHeight="1" x14ac:dyDescent="0.2">
      <c r="A2" s="140" t="s">
        <v>0</v>
      </c>
      <c r="B2" s="143">
        <v>43495</v>
      </c>
      <c r="C2" s="95" t="s">
        <v>26</v>
      </c>
      <c r="D2" s="96">
        <v>10</v>
      </c>
      <c r="E2" s="96">
        <v>20</v>
      </c>
      <c r="F2" s="96">
        <v>30</v>
      </c>
      <c r="G2" s="96">
        <v>40</v>
      </c>
    </row>
    <row r="3" spans="1:7" x14ac:dyDescent="0.2">
      <c r="A3" s="141"/>
      <c r="B3" s="144"/>
      <c r="C3" s="97">
        <v>1.6750000000000001E-2</v>
      </c>
      <c r="D3" s="97">
        <v>0.16555</v>
      </c>
      <c r="E3" s="97">
        <v>0.25985000000000003</v>
      </c>
      <c r="F3" s="97">
        <v>0.22914999999999999</v>
      </c>
      <c r="G3" s="97">
        <v>0.18554999999999999</v>
      </c>
    </row>
    <row r="4" spans="1:7" x14ac:dyDescent="0.2">
      <c r="A4" s="141"/>
      <c r="B4" s="144"/>
      <c r="C4" s="97">
        <v>2.5649999999999999E-2</v>
      </c>
      <c r="D4" s="97">
        <v>0.22234999999999999</v>
      </c>
      <c r="E4" s="97">
        <v>0.19764999999999999</v>
      </c>
      <c r="F4" s="97">
        <v>0.18445</v>
      </c>
      <c r="G4" s="97">
        <v>0.21274999999999999</v>
      </c>
    </row>
    <row r="5" spans="1:7" x14ac:dyDescent="0.2">
      <c r="A5" s="141"/>
      <c r="B5" s="144"/>
      <c r="C5" s="97">
        <v>1.6650000000000002E-2</v>
      </c>
      <c r="D5" s="97">
        <v>0.18704999999999999</v>
      </c>
      <c r="E5" s="97">
        <v>0.24565000000000001</v>
      </c>
      <c r="F5" s="97">
        <v>0.23185</v>
      </c>
      <c r="G5" s="97">
        <v>0.22505</v>
      </c>
    </row>
    <row r="6" spans="1:7" x14ac:dyDescent="0.2">
      <c r="A6" s="142"/>
      <c r="B6" s="144"/>
      <c r="C6" s="97">
        <v>2.0049999999999998E-2</v>
      </c>
      <c r="D6" s="97">
        <v>0.17265</v>
      </c>
      <c r="E6" s="97">
        <v>0.22625000000000001</v>
      </c>
      <c r="F6" s="97">
        <v>0.21634999999999999</v>
      </c>
      <c r="G6" s="97">
        <v>0.21435000000000001</v>
      </c>
    </row>
    <row r="7" spans="1:7" x14ac:dyDescent="0.2">
      <c r="A7" s="147" t="s">
        <v>2</v>
      </c>
      <c r="B7" s="144"/>
      <c r="C7" s="97">
        <v>1.1325E-2</v>
      </c>
      <c r="D7" s="97">
        <v>-7.1749999999999904E-3</v>
      </c>
      <c r="E7" s="97">
        <v>-7.4749999999999999E-3</v>
      </c>
      <c r="F7" s="97">
        <v>-2.1749999999999999E-3</v>
      </c>
      <c r="G7" s="97">
        <v>-8.2749999999999907E-3</v>
      </c>
    </row>
    <row r="8" spans="1:7" x14ac:dyDescent="0.2">
      <c r="A8" s="147"/>
      <c r="B8" s="144"/>
      <c r="C8" s="97">
        <v>-6.67499999999999E-3</v>
      </c>
      <c r="D8" s="97">
        <v>-7.7749999999999903E-3</v>
      </c>
      <c r="E8" s="97">
        <v>-1.7499999999999501E-4</v>
      </c>
      <c r="F8" s="97">
        <v>-5.9749999999999899E-3</v>
      </c>
      <c r="G8" s="97">
        <v>-9.2749999999999898E-3</v>
      </c>
    </row>
    <row r="9" spans="1:7" x14ac:dyDescent="0.2">
      <c r="A9" s="147"/>
      <c r="B9" s="144"/>
      <c r="C9" s="97">
        <v>5.1250000000000002E-3</v>
      </c>
      <c r="D9" s="97">
        <v>-6.1749999999999904E-3</v>
      </c>
      <c r="E9" s="97">
        <v>-8.4749999999999999E-3</v>
      </c>
      <c r="F9" s="97">
        <v>-6.37499999999999E-3</v>
      </c>
      <c r="G9" s="97">
        <v>-2.07499999999999E-3</v>
      </c>
    </row>
    <row r="10" spans="1:7" x14ac:dyDescent="0.2">
      <c r="A10" s="147"/>
      <c r="B10" s="145"/>
      <c r="C10" s="97">
        <v>-2.6749999999999999E-3</v>
      </c>
      <c r="D10" s="97">
        <v>5.25000000000012E-4</v>
      </c>
      <c r="E10" s="97">
        <v>5.4250000000000097E-3</v>
      </c>
      <c r="F10" s="97">
        <v>5.5125E-2</v>
      </c>
      <c r="G10" s="97">
        <v>2.3250000000000098E-3</v>
      </c>
    </row>
    <row r="11" spans="1:7" x14ac:dyDescent="0.2">
      <c r="A11" s="146" t="s">
        <v>3</v>
      </c>
      <c r="B11" s="146"/>
      <c r="C11" s="98">
        <f>AVERAGE(C3:C6)</f>
        <v>1.9775000000000001E-2</v>
      </c>
      <c r="D11" s="98">
        <f t="shared" ref="D11:G11" si="0">AVERAGE(D3:D6)</f>
        <v>0.18690000000000001</v>
      </c>
      <c r="E11" s="98">
        <f t="shared" si="0"/>
        <v>0.23235</v>
      </c>
      <c r="F11" s="98">
        <f t="shared" si="0"/>
        <v>0.21544999999999997</v>
      </c>
      <c r="G11" s="98">
        <f t="shared" si="0"/>
        <v>0.209425</v>
      </c>
    </row>
    <row r="12" spans="1:7" x14ac:dyDescent="0.2">
      <c r="A12" s="149" t="s">
        <v>27</v>
      </c>
      <c r="B12" s="149"/>
      <c r="C12" s="99">
        <f t="shared" ref="C12:G12" si="1">STDEV(C3:C6)</f>
        <v>4.2232491441227243E-3</v>
      </c>
      <c r="D12" s="99">
        <f t="shared" si="1"/>
        <v>2.5269283065941176E-2</v>
      </c>
      <c r="E12" s="99">
        <f t="shared" si="1"/>
        <v>2.6922357499545503E-2</v>
      </c>
      <c r="F12" s="99">
        <f t="shared" si="1"/>
        <v>2.1744424572749676E-2</v>
      </c>
      <c r="G12" s="99">
        <f t="shared" si="1"/>
        <v>1.6827234868906225E-2</v>
      </c>
    </row>
    <row r="13" spans="1:7" x14ac:dyDescent="0.2">
      <c r="A13" s="138" t="s">
        <v>28</v>
      </c>
      <c r="B13" s="139"/>
      <c r="C13" s="99">
        <f t="shared" ref="C13:G13" si="2">1.96*(C12)/SQRT(4)</f>
        <v>4.1387841612402698E-3</v>
      </c>
      <c r="D13" s="99">
        <f t="shared" si="2"/>
        <v>2.4763897404622353E-2</v>
      </c>
      <c r="E13" s="99">
        <f t="shared" si="2"/>
        <v>2.6383910349554594E-2</v>
      </c>
      <c r="F13" s="99">
        <f t="shared" si="2"/>
        <v>2.1309536081294683E-2</v>
      </c>
      <c r="G13" s="99">
        <f t="shared" si="2"/>
        <v>1.64906901715281E-2</v>
      </c>
    </row>
    <row r="14" spans="1:7" x14ac:dyDescent="0.2">
      <c r="A14" s="138" t="s">
        <v>29</v>
      </c>
      <c r="B14" s="139"/>
      <c r="C14" s="99">
        <f>((C12/C11)*100)</f>
        <v>21.356506417814028</v>
      </c>
      <c r="D14" s="99">
        <f t="shared" ref="D14:G14" si="3">((D12/D11)*100)</f>
        <v>13.52021565860951</v>
      </c>
      <c r="E14" s="99">
        <f t="shared" si="3"/>
        <v>11.586984075552186</v>
      </c>
      <c r="F14" s="99">
        <f t="shared" si="3"/>
        <v>10.092561881062743</v>
      </c>
      <c r="G14" s="99">
        <f t="shared" si="3"/>
        <v>8.0349694969111738</v>
      </c>
    </row>
    <row r="15" spans="1:7" x14ac:dyDescent="0.2">
      <c r="A15" s="146" t="s">
        <v>6</v>
      </c>
      <c r="B15" s="146"/>
      <c r="C15" s="98">
        <f t="shared" ref="C15:G15" si="4">AVERAGE(C7:C10)</f>
        <v>1.7750000000000023E-3</v>
      </c>
      <c r="D15" s="98">
        <f t="shared" si="4"/>
        <v>-5.1499999999999897E-3</v>
      </c>
      <c r="E15" s="98">
        <f t="shared" si="4"/>
        <v>-2.674999999999996E-3</v>
      </c>
      <c r="F15" s="98">
        <f t="shared" si="4"/>
        <v>1.0150000000000005E-2</v>
      </c>
      <c r="G15" s="98">
        <f t="shared" si="4"/>
        <v>-4.3249999999999903E-3</v>
      </c>
    </row>
    <row r="16" spans="1:7" x14ac:dyDescent="0.2">
      <c r="A16" s="149" t="s">
        <v>27</v>
      </c>
      <c r="B16" s="149"/>
      <c r="C16" s="99">
        <f t="shared" ref="C16:G16" si="5">STDEV(C7:C10)</f>
        <v>8.0338865646294305E-3</v>
      </c>
      <c r="D16" s="99">
        <f t="shared" si="5"/>
        <v>3.8404643816427561E-3</v>
      </c>
      <c r="E16" s="99">
        <f t="shared" si="5"/>
        <v>6.5457365259126285E-3</v>
      </c>
      <c r="F16" s="99">
        <f t="shared" si="5"/>
        <v>3.0043010834468638E-2</v>
      </c>
      <c r="G16" s="99">
        <f t="shared" si="5"/>
        <v>5.4586323073336478E-3</v>
      </c>
    </row>
    <row r="17" spans="1:7" x14ac:dyDescent="0.2">
      <c r="A17" s="138" t="s">
        <v>28</v>
      </c>
      <c r="B17" s="139"/>
      <c r="C17" s="99">
        <f t="shared" ref="C17:G17" si="6">1.96*(C16)/SQRT(4)</f>
        <v>7.8732088333368418E-3</v>
      </c>
      <c r="D17" s="99">
        <f t="shared" si="6"/>
        <v>3.7636550940099009E-3</v>
      </c>
      <c r="E17" s="99">
        <f t="shared" si="6"/>
        <v>6.4148217953943756E-3</v>
      </c>
      <c r="F17" s="99">
        <f t="shared" si="6"/>
        <v>2.9442150617779266E-2</v>
      </c>
      <c r="G17" s="99">
        <f t="shared" si="6"/>
        <v>5.3494596611869749E-3</v>
      </c>
    </row>
    <row r="18" spans="1:7" x14ac:dyDescent="0.2">
      <c r="A18" s="138" t="s">
        <v>29</v>
      </c>
      <c r="B18" s="139"/>
      <c r="C18" s="99">
        <f>((C16/C15)*100)</f>
        <v>452.61332758475606</v>
      </c>
      <c r="D18" s="99">
        <f t="shared" ref="D18:G18" si="7">((D16/D15)*100)</f>
        <v>-74.572123915393476</v>
      </c>
      <c r="E18" s="99">
        <f t="shared" si="7"/>
        <v>-244.70043087523882</v>
      </c>
      <c r="F18" s="99">
        <f t="shared" si="7"/>
        <v>295.9902545267845</v>
      </c>
      <c r="G18" s="99">
        <f t="shared" si="7"/>
        <v>-126.2111516146511</v>
      </c>
    </row>
    <row r="19" spans="1:7" x14ac:dyDescent="0.2">
      <c r="A19" s="147" t="s">
        <v>1</v>
      </c>
      <c r="B19" s="148">
        <f>B2</f>
        <v>43495</v>
      </c>
      <c r="C19" s="100">
        <f>((1000*C3)/40)</f>
        <v>0.41875000000000001</v>
      </c>
      <c r="D19" s="100">
        <f t="shared" ref="D19:G19" si="8">((1000*D3)/40)</f>
        <v>4.1387499999999999</v>
      </c>
      <c r="E19" s="100">
        <f t="shared" si="8"/>
        <v>6.4962500000000007</v>
      </c>
      <c r="F19" s="100">
        <f t="shared" si="8"/>
        <v>5.7287499999999998</v>
      </c>
      <c r="G19" s="100">
        <f t="shared" si="8"/>
        <v>4.6387499999999999</v>
      </c>
    </row>
    <row r="20" spans="1:7" x14ac:dyDescent="0.2">
      <c r="A20" s="147"/>
      <c r="B20" s="148"/>
      <c r="C20" s="100">
        <f t="shared" ref="C20:G26" si="9">((1000*C4)/40)</f>
        <v>0.64124999999999999</v>
      </c>
      <c r="D20" s="100">
        <f t="shared" si="9"/>
        <v>5.5587499999999999</v>
      </c>
      <c r="E20" s="100">
        <f t="shared" si="9"/>
        <v>4.9412500000000001</v>
      </c>
      <c r="F20" s="100">
        <f t="shared" si="9"/>
        <v>4.6112500000000001</v>
      </c>
      <c r="G20" s="100">
        <f t="shared" si="9"/>
        <v>5.3187499999999996</v>
      </c>
    </row>
    <row r="21" spans="1:7" x14ac:dyDescent="0.2">
      <c r="A21" s="147"/>
      <c r="B21" s="148"/>
      <c r="C21" s="100">
        <f t="shared" si="9"/>
        <v>0.41625000000000006</v>
      </c>
      <c r="D21" s="100">
        <f t="shared" si="9"/>
        <v>4.6762499999999996</v>
      </c>
      <c r="E21" s="100">
        <f t="shared" si="9"/>
        <v>6.1412500000000003</v>
      </c>
      <c r="F21" s="100">
        <f t="shared" si="9"/>
        <v>5.7962499999999997</v>
      </c>
      <c r="G21" s="100">
        <f t="shared" si="9"/>
        <v>5.6262500000000006</v>
      </c>
    </row>
    <row r="22" spans="1:7" x14ac:dyDescent="0.2">
      <c r="A22" s="147"/>
      <c r="B22" s="148"/>
      <c r="C22" s="100">
        <f t="shared" si="9"/>
        <v>0.50124999999999997</v>
      </c>
      <c r="D22" s="100">
        <f t="shared" si="9"/>
        <v>4.3162500000000001</v>
      </c>
      <c r="E22" s="100">
        <f t="shared" si="9"/>
        <v>5.65625</v>
      </c>
      <c r="F22" s="100">
        <f t="shared" si="9"/>
        <v>5.4087499999999995</v>
      </c>
      <c r="G22" s="100">
        <f t="shared" si="9"/>
        <v>5.3587500000000006</v>
      </c>
    </row>
    <row r="23" spans="1:7" x14ac:dyDescent="0.2">
      <c r="A23" s="147" t="s">
        <v>8</v>
      </c>
      <c r="B23" s="148"/>
      <c r="C23" s="100">
        <f t="shared" si="9"/>
        <v>0.28312499999999996</v>
      </c>
      <c r="D23" s="100">
        <f t="shared" si="9"/>
        <v>-0.17937499999999976</v>
      </c>
      <c r="E23" s="100">
        <f t="shared" si="9"/>
        <v>-0.18687499999999999</v>
      </c>
      <c r="F23" s="100">
        <f t="shared" si="9"/>
        <v>-5.4374999999999993E-2</v>
      </c>
      <c r="G23" s="100">
        <f t="shared" si="9"/>
        <v>-0.20687499999999978</v>
      </c>
    </row>
    <row r="24" spans="1:7" x14ac:dyDescent="0.2">
      <c r="A24" s="147"/>
      <c r="B24" s="148"/>
      <c r="C24" s="100">
        <f t="shared" si="9"/>
        <v>-0.16687499999999975</v>
      </c>
      <c r="D24" s="100">
        <f t="shared" si="9"/>
        <v>-0.19437499999999977</v>
      </c>
      <c r="E24" s="100">
        <f t="shared" si="9"/>
        <v>-4.3749999999998755E-3</v>
      </c>
      <c r="F24" s="100">
        <f t="shared" si="9"/>
        <v>-0.14937499999999976</v>
      </c>
      <c r="G24" s="100">
        <f t="shared" si="9"/>
        <v>-0.23187499999999975</v>
      </c>
    </row>
    <row r="25" spans="1:7" x14ac:dyDescent="0.2">
      <c r="A25" s="147"/>
      <c r="B25" s="148"/>
      <c r="C25" s="100">
        <f t="shared" si="9"/>
        <v>0.12812499999999999</v>
      </c>
      <c r="D25" s="100">
        <f t="shared" si="9"/>
        <v>-0.15437499999999976</v>
      </c>
      <c r="E25" s="100">
        <f t="shared" si="9"/>
        <v>-0.21187499999999998</v>
      </c>
      <c r="F25" s="100">
        <f t="shared" si="9"/>
        <v>-0.15937499999999977</v>
      </c>
      <c r="G25" s="100">
        <f t="shared" si="9"/>
        <v>-5.1874999999999748E-2</v>
      </c>
    </row>
    <row r="26" spans="1:7" x14ac:dyDescent="0.2">
      <c r="A26" s="147"/>
      <c r="B26" s="148"/>
      <c r="C26" s="100">
        <f t="shared" si="9"/>
        <v>-6.687499999999999E-2</v>
      </c>
      <c r="D26" s="100">
        <f t="shared" si="9"/>
        <v>1.31250000000003E-2</v>
      </c>
      <c r="E26" s="100">
        <f t="shared" si="9"/>
        <v>0.13562500000000025</v>
      </c>
      <c r="F26" s="100">
        <f t="shared" si="9"/>
        <v>1.378125</v>
      </c>
      <c r="G26" s="100">
        <f t="shared" si="9"/>
        <v>5.8125000000000246E-2</v>
      </c>
    </row>
    <row r="27" spans="1:7" x14ac:dyDescent="0.2">
      <c r="A27" s="146" t="s">
        <v>7</v>
      </c>
      <c r="B27" s="146"/>
      <c r="C27" s="98">
        <f t="shared" ref="C27:G27" si="10">AVERAGE(C19:C22)</f>
        <v>0.49437500000000001</v>
      </c>
      <c r="D27" s="98">
        <f t="shared" si="10"/>
        <v>4.6724999999999994</v>
      </c>
      <c r="E27" s="98">
        <f t="shared" si="10"/>
        <v>5.8087499999999999</v>
      </c>
      <c r="F27" s="98">
        <f t="shared" si="10"/>
        <v>5.3862500000000004</v>
      </c>
      <c r="G27" s="98">
        <f t="shared" si="10"/>
        <v>5.2356250000000006</v>
      </c>
    </row>
    <row r="28" spans="1:7" x14ac:dyDescent="0.2">
      <c r="A28" s="149" t="s">
        <v>27</v>
      </c>
      <c r="B28" s="149"/>
      <c r="C28" s="99">
        <f t="shared" ref="C28:G28" si="11">STDEV(C19:C22)</f>
        <v>0.10558122860306805</v>
      </c>
      <c r="D28" s="99">
        <f t="shared" si="11"/>
        <v>0.63173207664854192</v>
      </c>
      <c r="E28" s="99">
        <f t="shared" si="11"/>
        <v>0.67305893748863754</v>
      </c>
      <c r="F28" s="99">
        <f t="shared" si="11"/>
        <v>0.54361061431874169</v>
      </c>
      <c r="G28" s="99">
        <f t="shared" si="11"/>
        <v>0.42068087172265578</v>
      </c>
    </row>
    <row r="29" spans="1:7" x14ac:dyDescent="0.2">
      <c r="A29" s="138" t="s">
        <v>28</v>
      </c>
      <c r="B29" s="139"/>
      <c r="C29" s="99">
        <f t="shared" ref="C29:G29" si="12">1.96*(C28)/SQRT(4)</f>
        <v>0.10346960403100669</v>
      </c>
      <c r="D29" s="99">
        <f t="shared" si="12"/>
        <v>0.61909743511557103</v>
      </c>
      <c r="E29" s="99">
        <f t="shared" si="12"/>
        <v>0.65959775873886473</v>
      </c>
      <c r="F29" s="99">
        <f t="shared" si="12"/>
        <v>0.53273840203236689</v>
      </c>
      <c r="G29" s="99">
        <f t="shared" si="12"/>
        <v>0.41226725428820266</v>
      </c>
    </row>
    <row r="30" spans="1:7" x14ac:dyDescent="0.2">
      <c r="A30" s="138" t="s">
        <v>29</v>
      </c>
      <c r="B30" s="139"/>
      <c r="C30" s="99">
        <f>((C28/C27)*100)</f>
        <v>21.356506417814018</v>
      </c>
      <c r="D30" s="99">
        <f t="shared" ref="D30:G30" si="13">((D28/D27)*100)</f>
        <v>13.52021565860978</v>
      </c>
      <c r="E30" s="99">
        <f t="shared" si="13"/>
        <v>11.586984075552186</v>
      </c>
      <c r="F30" s="99">
        <f t="shared" si="13"/>
        <v>10.092561881062737</v>
      </c>
      <c r="G30" s="99">
        <f t="shared" si="13"/>
        <v>8.0349694969111756</v>
      </c>
    </row>
    <row r="31" spans="1:7" x14ac:dyDescent="0.2">
      <c r="A31" s="146" t="s">
        <v>9</v>
      </c>
      <c r="B31" s="146"/>
      <c r="C31" s="98">
        <f t="shared" ref="C31:G31" si="14">AVERAGE(C23:C26)</f>
        <v>4.4375000000000053E-2</v>
      </c>
      <c r="D31" s="98">
        <f t="shared" si="14"/>
        <v>-0.12874999999999975</v>
      </c>
      <c r="E31" s="98">
        <f t="shared" si="14"/>
        <v>-6.6874999999999907E-2</v>
      </c>
      <c r="F31" s="98">
        <f t="shared" si="14"/>
        <v>0.25375000000000014</v>
      </c>
      <c r="G31" s="98">
        <f t="shared" si="14"/>
        <v>-0.10812499999999975</v>
      </c>
    </row>
    <row r="32" spans="1:7" x14ac:dyDescent="0.2">
      <c r="A32" s="149" t="s">
        <v>27</v>
      </c>
      <c r="B32" s="149"/>
      <c r="C32" s="99">
        <f t="shared" ref="C32:G32" si="15">STDEV(C23:C26)</f>
        <v>0.20084716411573575</v>
      </c>
      <c r="D32" s="99">
        <f t="shared" si="15"/>
        <v>9.6011609541068882E-2</v>
      </c>
      <c r="E32" s="99">
        <f t="shared" si="15"/>
        <v>0.16364341314781569</v>
      </c>
      <c r="F32" s="99">
        <f t="shared" si="15"/>
        <v>0.75107527086171588</v>
      </c>
      <c r="G32" s="99">
        <f t="shared" si="15"/>
        <v>0.13646580768334124</v>
      </c>
    </row>
    <row r="33" spans="1:7" x14ac:dyDescent="0.2">
      <c r="A33" s="138" t="s">
        <v>28</v>
      </c>
      <c r="B33" s="139"/>
      <c r="C33" s="99">
        <f t="shared" ref="C33:G33" si="16">1.96*(C32)/SQRT(4)</f>
        <v>0.19683022083342103</v>
      </c>
      <c r="D33" s="99">
        <f t="shared" si="16"/>
        <v>9.4091377350247501E-2</v>
      </c>
      <c r="E33" s="99">
        <f t="shared" si="16"/>
        <v>0.16037054488485938</v>
      </c>
      <c r="F33" s="99">
        <f t="shared" si="16"/>
        <v>0.73605376544448153</v>
      </c>
      <c r="G33" s="99">
        <f t="shared" si="16"/>
        <v>0.1337364915296744</v>
      </c>
    </row>
    <row r="34" spans="1:7" x14ac:dyDescent="0.2">
      <c r="A34" s="138" t="s">
        <v>29</v>
      </c>
      <c r="B34" s="139"/>
      <c r="C34" s="99">
        <f>((C32/C31)*100)</f>
        <v>452.61332758475606</v>
      </c>
      <c r="D34" s="99">
        <f t="shared" ref="D34:G34" si="17">((D32/D31)*100)</f>
        <v>-74.572123915393448</v>
      </c>
      <c r="E34" s="99">
        <f t="shared" si="17"/>
        <v>-244.70043087523874</v>
      </c>
      <c r="F34" s="99">
        <f t="shared" si="17"/>
        <v>295.99025452678444</v>
      </c>
      <c r="G34" s="99">
        <f t="shared" si="17"/>
        <v>-126.21115161465116</v>
      </c>
    </row>
    <row r="35" spans="1:7" x14ac:dyDescent="0.2">
      <c r="A35" s="140" t="s">
        <v>10</v>
      </c>
      <c r="B35" s="143">
        <f>B2</f>
        <v>43495</v>
      </c>
      <c r="C35" s="101">
        <f t="shared" ref="C35:G38" si="18">(C19/C23)</f>
        <v>1.4790286975717442</v>
      </c>
      <c r="D35" s="101">
        <f t="shared" si="18"/>
        <v>-23.073170731707346</v>
      </c>
      <c r="E35" s="101">
        <f t="shared" si="18"/>
        <v>-34.762541806020074</v>
      </c>
      <c r="F35" s="101">
        <f t="shared" si="18"/>
        <v>-105.35632183908046</v>
      </c>
      <c r="G35" s="101">
        <f t="shared" si="18"/>
        <v>-22.422960725075551</v>
      </c>
    </row>
    <row r="36" spans="1:7" x14ac:dyDescent="0.2">
      <c r="A36" s="141"/>
      <c r="B36" s="144"/>
      <c r="C36" s="101">
        <f t="shared" si="18"/>
        <v>-3.842696629213489</v>
      </c>
      <c r="D36" s="101">
        <f t="shared" si="18"/>
        <v>-28.598070739549872</v>
      </c>
      <c r="E36" s="101">
        <f t="shared" si="18"/>
        <v>-1129.4285714286036</v>
      </c>
      <c r="F36" s="101">
        <f t="shared" si="18"/>
        <v>-30.87029288702934</v>
      </c>
      <c r="G36" s="101">
        <f t="shared" si="18"/>
        <v>-22.938005390835603</v>
      </c>
    </row>
    <row r="37" spans="1:7" x14ac:dyDescent="0.2">
      <c r="A37" s="141"/>
      <c r="B37" s="144"/>
      <c r="C37" s="101">
        <f t="shared" si="18"/>
        <v>3.2487804878048787</v>
      </c>
      <c r="D37" s="101">
        <f t="shared" si="18"/>
        <v>-30.291497975708545</v>
      </c>
      <c r="E37" s="101">
        <f t="shared" si="18"/>
        <v>-28.985250737463129</v>
      </c>
      <c r="F37" s="101">
        <f t="shared" si="18"/>
        <v>-36.368627450980441</v>
      </c>
      <c r="G37" s="101">
        <f t="shared" si="18"/>
        <v>-108.45783132530174</v>
      </c>
    </row>
    <row r="38" spans="1:7" x14ac:dyDescent="0.2">
      <c r="A38" s="142"/>
      <c r="B38" s="145"/>
      <c r="C38" s="101">
        <f t="shared" si="18"/>
        <v>-7.4953271028037394</v>
      </c>
      <c r="D38" s="101">
        <f t="shared" si="18"/>
        <v>328.85714285713539</v>
      </c>
      <c r="E38" s="101">
        <f t="shared" si="18"/>
        <v>41.705069124423886</v>
      </c>
      <c r="F38" s="101">
        <f t="shared" si="18"/>
        <v>3.9247165532879813</v>
      </c>
      <c r="G38" s="101">
        <f t="shared" si="18"/>
        <v>92.193548387096399</v>
      </c>
    </row>
    <row r="39" spans="1:7" x14ac:dyDescent="0.2">
      <c r="A39" s="146" t="s">
        <v>10</v>
      </c>
      <c r="B39" s="146"/>
      <c r="C39" s="102">
        <f>AVERAGE(C35:C38)</f>
        <v>-1.6525536366601514</v>
      </c>
      <c r="D39" s="102">
        <f>AVERAGE(D35:D38)</f>
        <v>61.723600852542404</v>
      </c>
      <c r="E39" s="102">
        <f>AVERAGE(E35:E38)</f>
        <v>-287.86782371191572</v>
      </c>
      <c r="F39" s="102">
        <f>AVERAGE(F35:F38)</f>
        <v>-42.167631405950566</v>
      </c>
      <c r="G39" s="102">
        <f>AVERAGE(G35:G38)</f>
        <v>-15.406312263529124</v>
      </c>
    </row>
    <row r="40" spans="1:7" x14ac:dyDescent="0.2">
      <c r="A40" s="138" t="s">
        <v>27</v>
      </c>
      <c r="B40" s="139"/>
      <c r="C40" s="103">
        <f>STDEV(C35:C38)</f>
        <v>4.9249234247928744</v>
      </c>
      <c r="D40" s="103">
        <f>STDEV(D35:D38)</f>
        <v>178.11569695621404</v>
      </c>
      <c r="E40" s="103">
        <f>STDEV(E35:E38)</f>
        <v>562.11661130306402</v>
      </c>
      <c r="F40" s="103">
        <f>STDEV(F35:F38)</f>
        <v>45.747762945417364</v>
      </c>
      <c r="G40" s="103">
        <f>STDEV(G35:G38)</f>
        <v>82.345360056966371</v>
      </c>
    </row>
    <row r="41" spans="1:7" x14ac:dyDescent="0.2">
      <c r="A41" s="138" t="s">
        <v>28</v>
      </c>
      <c r="B41" s="139"/>
      <c r="C41" s="103">
        <f t="shared" ref="C41:G41" si="19">1.96*(C40)/SQRT(4)</f>
        <v>4.826424956297017</v>
      </c>
      <c r="D41" s="103">
        <f t="shared" si="19"/>
        <v>174.55338301708974</v>
      </c>
      <c r="E41" s="103">
        <f t="shared" si="19"/>
        <v>550.87427907700271</v>
      </c>
      <c r="F41" s="103">
        <f t="shared" si="19"/>
        <v>44.832807686509014</v>
      </c>
      <c r="G41" s="103">
        <f t="shared" si="19"/>
        <v>80.698452855827043</v>
      </c>
    </row>
    <row r="42" spans="1:7" x14ac:dyDescent="0.2">
      <c r="A42" s="138" t="s">
        <v>29</v>
      </c>
      <c r="B42" s="139"/>
      <c r="C42" s="103">
        <f>((C40/C39)*100)</f>
        <v>-298.01897593752278</v>
      </c>
      <c r="D42" s="103">
        <f t="shared" ref="D42:G42" si="20">((D40/D39)*100)</f>
        <v>288.56984118883827</v>
      </c>
      <c r="E42" s="103">
        <f t="shared" si="20"/>
        <v>-195.26899674122777</v>
      </c>
      <c r="F42" s="103">
        <f t="shared" si="20"/>
        <v>-108.49023627862955</v>
      </c>
      <c r="G42" s="103">
        <f t="shared" si="20"/>
        <v>-534.49104917793943</v>
      </c>
    </row>
    <row r="43" spans="1:7" x14ac:dyDescent="0.2">
      <c r="A43" s="140" t="s">
        <v>13</v>
      </c>
      <c r="B43" s="143">
        <f>B2</f>
        <v>43495</v>
      </c>
      <c r="C43" s="101">
        <f t="shared" ref="C43:G46" si="21">(C35/$C$39)</f>
        <v>-0.89499588077570347</v>
      </c>
      <c r="D43" s="101">
        <f t="shared" si="21"/>
        <v>13.962131225185979</v>
      </c>
      <c r="E43" s="101">
        <f t="shared" si="21"/>
        <v>21.035651149136655</v>
      </c>
      <c r="F43" s="101">
        <f t="shared" si="21"/>
        <v>63.753647386603433</v>
      </c>
      <c r="G43" s="101">
        <f t="shared" si="21"/>
        <v>13.568673492736288</v>
      </c>
    </row>
    <row r="44" spans="1:7" x14ac:dyDescent="0.2">
      <c r="A44" s="141"/>
      <c r="B44" s="144">
        <v>41235</v>
      </c>
      <c r="C44" s="101">
        <f t="shared" si="21"/>
        <v>2.3253082647167003</v>
      </c>
      <c r="D44" s="101">
        <f t="shared" si="21"/>
        <v>17.305381262751158</v>
      </c>
      <c r="E44" s="101">
        <f t="shared" si="21"/>
        <v>683.44442587122592</v>
      </c>
      <c r="F44" s="101">
        <f t="shared" si="21"/>
        <v>18.680357600627659</v>
      </c>
      <c r="G44" s="101">
        <f t="shared" si="21"/>
        <v>13.88033942256412</v>
      </c>
    </row>
    <row r="45" spans="1:7" x14ac:dyDescent="0.2">
      <c r="A45" s="141"/>
      <c r="B45" s="144">
        <v>41235</v>
      </c>
      <c r="C45" s="101">
        <f t="shared" si="21"/>
        <v>-1.9659153057027172</v>
      </c>
      <c r="D45" s="101">
        <f t="shared" si="21"/>
        <v>18.330114862067866</v>
      </c>
      <c r="E45" s="101">
        <f t="shared" si="21"/>
        <v>17.539673203008999</v>
      </c>
      <c r="F45" s="101">
        <f t="shared" si="21"/>
        <v>22.007532248382731</v>
      </c>
      <c r="G45" s="101">
        <f t="shared" si="21"/>
        <v>65.630445462876168</v>
      </c>
    </row>
    <row r="46" spans="1:7" x14ac:dyDescent="0.2">
      <c r="A46" s="142"/>
      <c r="B46" s="145">
        <v>41235</v>
      </c>
      <c r="C46" s="101">
        <f t="shared" si="21"/>
        <v>4.5356029217617202</v>
      </c>
      <c r="D46" s="101">
        <f t="shared" si="21"/>
        <v>-198.99937621496096</v>
      </c>
      <c r="E46" s="101">
        <f t="shared" si="21"/>
        <v>-25.236741609616242</v>
      </c>
      <c r="F46" s="101">
        <f t="shared" si="21"/>
        <v>-2.374940495861861</v>
      </c>
      <c r="G46" s="101">
        <f t="shared" si="21"/>
        <v>-55.788536203533859</v>
      </c>
    </row>
    <row r="47" spans="1:7" x14ac:dyDescent="0.2">
      <c r="A47" s="146" t="s">
        <v>13</v>
      </c>
      <c r="B47" s="146"/>
      <c r="C47" s="102">
        <f>AVERAGE(C43:C46)</f>
        <v>1</v>
      </c>
      <c r="D47" s="102">
        <f>AVERAGE(D43:D46)</f>
        <v>-37.350437216238987</v>
      </c>
      <c r="E47" s="102">
        <f>AVERAGE(E43:E46)</f>
        <v>174.19575215343883</v>
      </c>
      <c r="F47" s="102">
        <f>AVERAGE(F43:F46)</f>
        <v>25.51664918493799</v>
      </c>
      <c r="G47" s="102">
        <f>AVERAGE(G43:G46)</f>
        <v>9.3227305436606809</v>
      </c>
    </row>
    <row r="48" spans="1:7" x14ac:dyDescent="0.2">
      <c r="A48" s="138" t="s">
        <v>27</v>
      </c>
      <c r="B48" s="139"/>
      <c r="C48" s="103">
        <f>STDEV(C43:C46)</f>
        <v>2.9801897593752278</v>
      </c>
      <c r="D48" s="103">
        <f>STDEV(D43:D46)</f>
        <v>107.78209735823759</v>
      </c>
      <c r="E48" s="103">
        <f>STDEV(E43:E46)</f>
        <v>340.15029759585565</v>
      </c>
      <c r="F48" s="103">
        <f>STDEV(F43:F46)</f>
        <v>27.683072991128221</v>
      </c>
      <c r="G48" s="103">
        <f>STDEV(G43:G46)</f>
        <v>49.829160294844179</v>
      </c>
    </row>
    <row r="49" spans="1:7" x14ac:dyDescent="0.2">
      <c r="A49" s="138" t="s">
        <v>28</v>
      </c>
      <c r="B49" s="139"/>
      <c r="C49" s="103">
        <f t="shared" ref="C49:G49" si="22">1.96*(C48)/SQRT(4)</f>
        <v>2.920585964187723</v>
      </c>
      <c r="D49" s="103">
        <f t="shared" si="22"/>
        <v>105.62645541107284</v>
      </c>
      <c r="E49" s="103">
        <f t="shared" si="22"/>
        <v>333.34729164393855</v>
      </c>
      <c r="F49" s="103">
        <f t="shared" si="22"/>
        <v>27.129411531305657</v>
      </c>
      <c r="G49" s="103">
        <f t="shared" si="22"/>
        <v>48.832577088947296</v>
      </c>
    </row>
    <row r="50" spans="1:7" x14ac:dyDescent="0.2">
      <c r="A50" s="138" t="s">
        <v>29</v>
      </c>
      <c r="B50" s="139"/>
      <c r="C50" s="103">
        <f>((C48/C47)*100)</f>
        <v>298.01897593752278</v>
      </c>
      <c r="D50" s="103">
        <f t="shared" ref="D50:G50" si="23">((D48/D47)*100)</f>
        <v>-288.56984118883827</v>
      </c>
      <c r="E50" s="103">
        <f t="shared" si="23"/>
        <v>195.26899674122774</v>
      </c>
      <c r="F50" s="103">
        <f t="shared" si="23"/>
        <v>108.49023627862952</v>
      </c>
      <c r="G50" s="103">
        <f t="shared" si="23"/>
        <v>534.49104917793932</v>
      </c>
    </row>
  </sheetData>
  <mergeCells count="36">
    <mergeCell ref="A17:B17"/>
    <mergeCell ref="A1:B1"/>
    <mergeCell ref="D1:G1"/>
    <mergeCell ref="A2:A6"/>
    <mergeCell ref="B2:B10"/>
    <mergeCell ref="A7:A10"/>
    <mergeCell ref="A11:B11"/>
    <mergeCell ref="A12:B12"/>
    <mergeCell ref="A13:B13"/>
    <mergeCell ref="A14:B14"/>
    <mergeCell ref="A15:B15"/>
    <mergeCell ref="A16:B16"/>
    <mergeCell ref="A34:B34"/>
    <mergeCell ref="A18:B18"/>
    <mergeCell ref="A19:A22"/>
    <mergeCell ref="B19:B26"/>
    <mergeCell ref="A23:A26"/>
    <mergeCell ref="A27:B27"/>
    <mergeCell ref="A28:B28"/>
    <mergeCell ref="A29:B29"/>
    <mergeCell ref="A30:B30"/>
    <mergeCell ref="A31:B31"/>
    <mergeCell ref="A32:B32"/>
    <mergeCell ref="A33:B33"/>
    <mergeCell ref="A50:B50"/>
    <mergeCell ref="A35:A38"/>
    <mergeCell ref="B35:B38"/>
    <mergeCell ref="A39:B39"/>
    <mergeCell ref="A40:B40"/>
    <mergeCell ref="A41:B41"/>
    <mergeCell ref="A42:B42"/>
    <mergeCell ref="A43:A46"/>
    <mergeCell ref="B43:B46"/>
    <mergeCell ref="A47:B47"/>
    <mergeCell ref="A48:B48"/>
    <mergeCell ref="A49:B4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11</vt:i4>
      </vt:variant>
    </vt:vector>
  </HeadingPairs>
  <TitlesOfParts>
    <vt:vector size="11" baseType="lpstr">
      <vt:lpstr>RUVB</vt:lpstr>
      <vt:lpstr>30-01-19</vt:lpstr>
      <vt:lpstr>07-02-19</vt:lpstr>
      <vt:lpstr>14-02-19</vt:lpstr>
      <vt:lpstr>20-02-19</vt:lpstr>
      <vt:lpstr>21-02-19</vt:lpstr>
      <vt:lpstr>27-02-19</vt:lpstr>
      <vt:lpstr>28-02-19</vt:lpstr>
      <vt:lpstr>26-04-19</vt:lpstr>
      <vt:lpstr>30-04-19</vt:lpstr>
      <vt:lpstr>07-05-19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Antony Quiñones Camacho</cp:lastModifiedBy>
  <dcterms:created xsi:type="dcterms:W3CDTF">2013-11-13T14:21:37Z</dcterms:created>
  <dcterms:modified xsi:type="dcterms:W3CDTF">2019-05-13T21:04:30Z</dcterms:modified>
</cp:coreProperties>
</file>